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90" yWindow="15" windowWidth="9585" windowHeight="10335" tabRatio="598" firstSheet="3" activeTab="11"/>
  </bookViews>
  <sheets>
    <sheet name="Boys U11" sheetId="1" r:id="rId1"/>
    <sheet name="Girls U11" sheetId="2" r:id="rId2"/>
    <sheet name="Boys U13" sheetId="3" r:id="rId3"/>
    <sheet name="Girls U13" sheetId="4" r:id="rId4"/>
    <sheet name="Boys U15" sheetId="5" state="hidden" r:id="rId5"/>
    <sheet name="Girls U15" sheetId="6" state="hidden" r:id="rId6"/>
    <sheet name="U15 Results" sheetId="7" r:id="rId7"/>
    <sheet name="U15 All Rounder" sheetId="8" r:id="rId8"/>
    <sheet name="Results by event" sheetId="9" r:id="rId9"/>
    <sheet name="Summary Results" sheetId="10" r:id="rId10"/>
    <sheet name="Overall Results" sheetId="11" r:id="rId11"/>
    <sheet name="Print out" sheetId="12" r:id="rId12"/>
  </sheets>
  <externalReferences>
    <externalReference r:id="rId15"/>
  </externalReferences>
  <definedNames>
    <definedName name="_xlnm.Print_Area" localSheetId="11">'Print out'!$A$1:$G$112</definedName>
  </definedNames>
  <calcPr fullCalcOnLoad="1"/>
</workbook>
</file>

<file path=xl/sharedStrings.xml><?xml version="1.0" encoding="utf-8"?>
<sst xmlns="http://schemas.openxmlformats.org/spreadsheetml/2006/main" count="2746" uniqueCount="299">
  <si>
    <t xml:space="preserve">Venue : </t>
  </si>
  <si>
    <t>Boys U 11</t>
  </si>
  <si>
    <t>A/Amblers</t>
  </si>
  <si>
    <t>Banbury</t>
  </si>
  <si>
    <t>Bicester</t>
  </si>
  <si>
    <t>Oxford</t>
  </si>
  <si>
    <t>Radley</t>
  </si>
  <si>
    <t>Witney</t>
  </si>
  <si>
    <t>Obstacle Race</t>
  </si>
  <si>
    <t>Time</t>
  </si>
  <si>
    <t>Points</t>
  </si>
  <si>
    <t>One Lap</t>
  </si>
  <si>
    <t>A - Name</t>
  </si>
  <si>
    <t>B - Name</t>
  </si>
  <si>
    <t>-</t>
  </si>
  <si>
    <t>C - Name</t>
  </si>
  <si>
    <t>D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</si>
  <si>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</si>
  <si>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</si>
  <si>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</si>
  <si>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</si>
  <si>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</si>
  <si>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</si>
  <si>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</si>
  <si>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</si>
  <si>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Time - Heat 1</t>
  </si>
  <si>
    <t>Time - Heat 2</t>
  </si>
  <si>
    <t>Total Points</t>
  </si>
  <si>
    <t>Girls U15</t>
  </si>
  <si>
    <t>Long Jump</t>
  </si>
  <si>
    <t>Shot Putt</t>
  </si>
  <si>
    <t>Paarlauf</t>
  </si>
  <si>
    <t>Boys</t>
  </si>
  <si>
    <t>Girls</t>
  </si>
  <si>
    <t>OVERALL RESULTS</t>
  </si>
  <si>
    <t>Under 11</t>
  </si>
  <si>
    <t>Under 13</t>
  </si>
  <si>
    <t>Total</t>
  </si>
  <si>
    <t>Position</t>
  </si>
  <si>
    <t>Under 15</t>
  </si>
  <si>
    <t>Event 5</t>
  </si>
  <si>
    <t>Summary of Results</t>
  </si>
  <si>
    <t>Venue</t>
  </si>
  <si>
    <t>Date</t>
  </si>
  <si>
    <t>Totals</t>
  </si>
  <si>
    <t>Four Laps</t>
  </si>
  <si>
    <t>Oxfordshire Sports Hall League</t>
  </si>
  <si>
    <t>Under 15's All Rounder Competition</t>
  </si>
  <si>
    <t>Points to</t>
  </si>
  <si>
    <t>Name</t>
  </si>
  <si>
    <t>Club</t>
  </si>
  <si>
    <t>Sex</t>
  </si>
  <si>
    <t>2 Lap</t>
  </si>
  <si>
    <t>4 Lap</t>
  </si>
  <si>
    <t>Triple Jump</t>
  </si>
  <si>
    <t>Shot</t>
  </si>
  <si>
    <t>S. Bounce.</t>
  </si>
  <si>
    <t>Relay</t>
  </si>
  <si>
    <t>Count</t>
  </si>
  <si>
    <t>Abingdon Amblers</t>
  </si>
  <si>
    <t>Banbury Harriers</t>
  </si>
  <si>
    <t>Bicester A.C.</t>
  </si>
  <si>
    <t>Oxford City</t>
  </si>
  <si>
    <t>Witney R.R.</t>
  </si>
  <si>
    <t>Vertical Jump</t>
  </si>
  <si>
    <t>Two Laps</t>
  </si>
  <si>
    <t>E - Name</t>
  </si>
  <si>
    <t>F - Name</t>
  </si>
  <si>
    <t>G - Name</t>
  </si>
  <si>
    <t>H - Name</t>
  </si>
  <si>
    <t>I - Name</t>
  </si>
  <si>
    <t>J - Name</t>
  </si>
  <si>
    <t>Height</t>
  </si>
  <si>
    <t>8 Lap Paarlauf</t>
  </si>
  <si>
    <t>4x2 Laps Relay</t>
  </si>
  <si>
    <t>Boys U 15</t>
  </si>
  <si>
    <t>Girls U 13</t>
  </si>
  <si>
    <t>8 Laps Paarlauf</t>
  </si>
  <si>
    <t>Boys U 13</t>
  </si>
  <si>
    <t>4 x 2 Laps Relay</t>
  </si>
  <si>
    <t>Girls U 11</t>
  </si>
  <si>
    <t>OVERALL RESULTS FOR EVENT 1 - 5</t>
  </si>
  <si>
    <t>Chest Push</t>
  </si>
  <si>
    <t>Speed  Bounce</t>
  </si>
  <si>
    <t>Goring &amp; Wallingford</t>
  </si>
  <si>
    <t>Park Sports Centre, Wheatley</t>
  </si>
  <si>
    <t>1.57.9</t>
  </si>
  <si>
    <t>1.59.1</t>
  </si>
  <si>
    <t xml:space="preserve">Date - </t>
  </si>
  <si>
    <t>Under 15 Boys</t>
  </si>
  <si>
    <t>Under 15 Girls</t>
  </si>
  <si>
    <t>Team</t>
  </si>
  <si>
    <t>Under 11 Total</t>
  </si>
  <si>
    <t>Under 13 Total</t>
  </si>
  <si>
    <t>Overall Results - Under 11</t>
  </si>
  <si>
    <t>Under 11 Boys &amp; Girls Combined</t>
  </si>
  <si>
    <t>Overall Results - Under 13</t>
  </si>
  <si>
    <t>Under 13 Boys &amp; Girls Combined</t>
  </si>
  <si>
    <t>U 15 G</t>
  </si>
  <si>
    <t>U15 B</t>
  </si>
  <si>
    <t>U15G</t>
  </si>
  <si>
    <t>J Weston</t>
  </si>
  <si>
    <t>Ban</t>
  </si>
  <si>
    <t>A Brown</t>
  </si>
  <si>
    <t>G Sunderland</t>
  </si>
  <si>
    <t>Rad</t>
  </si>
  <si>
    <t>K McLoughlin</t>
  </si>
  <si>
    <t>Wit</t>
  </si>
  <si>
    <t>D Houchen</t>
  </si>
  <si>
    <t>S Biegel</t>
  </si>
  <si>
    <t>Abi</t>
  </si>
  <si>
    <t>L Hooper</t>
  </si>
  <si>
    <t>U15 G</t>
  </si>
  <si>
    <t xml:space="preserve">U15B </t>
  </si>
  <si>
    <t xml:space="preserve">U15 B </t>
  </si>
  <si>
    <t xml:space="preserve">U15G </t>
  </si>
  <si>
    <t>U15B</t>
  </si>
  <si>
    <t>13th March 2011</t>
  </si>
  <si>
    <t>J Dawson</t>
  </si>
  <si>
    <t>L Coombs</t>
  </si>
  <si>
    <t>J Fernandez</t>
  </si>
  <si>
    <t>M Elwig</t>
  </si>
  <si>
    <t>J Elwig</t>
  </si>
  <si>
    <t>R Penfold</t>
  </si>
  <si>
    <t>M Clarke</t>
  </si>
  <si>
    <t>R Fernandez</t>
  </si>
  <si>
    <t>M Stepney</t>
  </si>
  <si>
    <t>E Newton</t>
  </si>
  <si>
    <t>Z Watts</t>
  </si>
  <si>
    <t>H Cousins</t>
  </si>
  <si>
    <t>S Parker</t>
  </si>
  <si>
    <t>T Biegel</t>
  </si>
  <si>
    <t>D Houcen</t>
  </si>
  <si>
    <t>S Hartwell</t>
  </si>
  <si>
    <t>M Chapman</t>
  </si>
  <si>
    <t>S Kelly</t>
  </si>
  <si>
    <t>J Kelly</t>
  </si>
  <si>
    <t>F Noble</t>
  </si>
  <si>
    <t>A Anson</t>
  </si>
  <si>
    <t>P Cooper</t>
  </si>
  <si>
    <t>L Mageste</t>
  </si>
  <si>
    <t>H Dubber</t>
  </si>
  <si>
    <t>E Thompson</t>
  </si>
  <si>
    <t>G Jones</t>
  </si>
  <si>
    <t>R Scott</t>
  </si>
  <si>
    <t>R Gowing</t>
  </si>
  <si>
    <t>A Rowett</t>
  </si>
  <si>
    <t>K Halliburton</t>
  </si>
  <si>
    <t>E Forbes</t>
  </si>
  <si>
    <t>S Phillips</t>
  </si>
  <si>
    <t>L Kostar</t>
  </si>
  <si>
    <t>M Bosher</t>
  </si>
  <si>
    <t>J Roberts</t>
  </si>
  <si>
    <t>L Jones</t>
  </si>
  <si>
    <t>J Otunnu</t>
  </si>
  <si>
    <t>J Cherry</t>
  </si>
  <si>
    <t>T Couzens</t>
  </si>
  <si>
    <t>T Beckett</t>
  </si>
  <si>
    <t>F Jones</t>
  </si>
  <si>
    <t>O Stock</t>
  </si>
  <si>
    <t>E Higginbottom</t>
  </si>
  <si>
    <t>O Lyford</t>
  </si>
  <si>
    <t>G Williams</t>
  </si>
  <si>
    <t>K Hickman</t>
  </si>
  <si>
    <t>E Gyde</t>
  </si>
  <si>
    <t>F Phillips</t>
  </si>
  <si>
    <t>D Heijink</t>
  </si>
  <si>
    <t>W Woolford</t>
  </si>
  <si>
    <t>M Smith</t>
  </si>
  <si>
    <t>C S-Thomas</t>
  </si>
  <si>
    <t>R Warriner</t>
  </si>
  <si>
    <t>C Wilce</t>
  </si>
  <si>
    <t>Z Wilce</t>
  </si>
  <si>
    <t>L Michaelidou</t>
  </si>
  <si>
    <t>M Scott</t>
  </si>
  <si>
    <t>C Scott</t>
  </si>
  <si>
    <t>L Page</t>
  </si>
  <si>
    <t>K Langley</t>
  </si>
  <si>
    <t>J O'Connor</t>
  </si>
  <si>
    <t>L Al-Hassan</t>
  </si>
  <si>
    <t>E Lee</t>
  </si>
  <si>
    <t>A Morris</t>
  </si>
  <si>
    <t>A Zamani</t>
  </si>
  <si>
    <t>P Chantler</t>
  </si>
  <si>
    <t>G Osibodu</t>
  </si>
  <si>
    <t>J Judson</t>
  </si>
  <si>
    <t>K Ram</t>
  </si>
  <si>
    <t>W W-Smith</t>
  </si>
  <si>
    <t>C Langton</t>
  </si>
  <si>
    <t>B Crocombe</t>
  </si>
  <si>
    <t>T Zamani</t>
  </si>
  <si>
    <t>G Wickson</t>
  </si>
  <si>
    <t>L Barresi</t>
  </si>
  <si>
    <t>S Ali</t>
  </si>
  <si>
    <t>H Peach</t>
  </si>
  <si>
    <t>A Byles</t>
  </si>
  <si>
    <t>A Hopkins</t>
  </si>
  <si>
    <t>S Shorter</t>
  </si>
  <si>
    <t>I Rodriguez</t>
  </si>
  <si>
    <t>L Chantler</t>
  </si>
  <si>
    <t>O Snuggs</t>
  </si>
  <si>
    <t>J Goddard</t>
  </si>
  <si>
    <t>T McClimont</t>
  </si>
  <si>
    <t>J Miller</t>
  </si>
  <si>
    <t>H New</t>
  </si>
  <si>
    <t>M Crowther</t>
  </si>
  <si>
    <t>O Moody</t>
  </si>
  <si>
    <t>D Calkin</t>
  </si>
  <si>
    <t>O Stacey</t>
  </si>
  <si>
    <t>M Bryce</t>
  </si>
  <si>
    <t>S Harper</t>
  </si>
  <si>
    <t>O Tanner</t>
  </si>
  <si>
    <t>F Coey</t>
  </si>
  <si>
    <t>C Fowlie</t>
  </si>
  <si>
    <t>A Hudson</t>
  </si>
  <si>
    <t>S Tanner</t>
  </si>
  <si>
    <t>B M-Ewing</t>
  </si>
  <si>
    <t>M Lock</t>
  </si>
  <si>
    <t>J Barker</t>
  </si>
  <si>
    <t>J Marinho</t>
  </si>
  <si>
    <t>C Grant</t>
  </si>
  <si>
    <t>J Digby</t>
  </si>
  <si>
    <t>R O'Neill</t>
  </si>
  <si>
    <t>N Anstee</t>
  </si>
  <si>
    <t>M Finch</t>
  </si>
  <si>
    <t>E Hubbert</t>
  </si>
  <si>
    <t>G Seaman</t>
  </si>
  <si>
    <t>M Perrin</t>
  </si>
  <si>
    <t>S Mott</t>
  </si>
  <si>
    <t>C Parish</t>
  </si>
  <si>
    <t>A Spurway</t>
  </si>
  <si>
    <t>R Burton</t>
  </si>
  <si>
    <t>F Rowe</t>
  </si>
  <si>
    <t>Z Chung</t>
  </si>
  <si>
    <t>R Bibby</t>
  </si>
  <si>
    <t>L Burton</t>
  </si>
  <si>
    <t>E Davies</t>
  </si>
  <si>
    <t>M Calkin</t>
  </si>
  <si>
    <t>E Wright</t>
  </si>
  <si>
    <t>S Sollitt</t>
  </si>
  <si>
    <t>E Harrison</t>
  </si>
  <si>
    <t>G-M Dumper</t>
  </si>
  <si>
    <t>E Gubinelli</t>
  </si>
  <si>
    <t>M Davies</t>
  </si>
  <si>
    <t>C Wright</t>
  </si>
  <si>
    <t>T Venner</t>
  </si>
  <si>
    <t>B Goby</t>
  </si>
  <si>
    <t>Oxf</t>
  </si>
  <si>
    <t>O Welby</t>
  </si>
  <si>
    <t>Bic</t>
  </si>
  <si>
    <t>E Benfield</t>
  </si>
  <si>
    <t>K Hildenbrand</t>
  </si>
  <si>
    <t xml:space="preserve">C Downer </t>
  </si>
  <si>
    <t>A Tracoshas</t>
  </si>
  <si>
    <t>S Al-Hassan</t>
  </si>
  <si>
    <t>E Burgess</t>
  </si>
  <si>
    <t>L Woodley</t>
  </si>
  <si>
    <t>C Downer</t>
  </si>
  <si>
    <t xml:space="preserve">L Woodley </t>
  </si>
  <si>
    <t>1.44.5</t>
  </si>
  <si>
    <t>1.50.5</t>
  </si>
  <si>
    <t>1.55.9</t>
  </si>
  <si>
    <t>1.43.1</t>
  </si>
  <si>
    <t>1.48.8</t>
  </si>
  <si>
    <t>1.51.1</t>
  </si>
  <si>
    <t>1.38.7</t>
  </si>
  <si>
    <t>1.40.8</t>
  </si>
  <si>
    <t>1.49.9</t>
  </si>
  <si>
    <t>1.33.9</t>
  </si>
  <si>
    <t>1.34.6</t>
  </si>
  <si>
    <t>1.34.8</t>
  </si>
  <si>
    <t>1.37.8</t>
  </si>
  <si>
    <t>1.33.4</t>
  </si>
  <si>
    <t>1.41.4</t>
  </si>
  <si>
    <t>1.42.0</t>
  </si>
  <si>
    <t>A Snuggs</t>
  </si>
  <si>
    <t>H Phillips</t>
  </si>
  <si>
    <t>2.09.9</t>
  </si>
  <si>
    <t>2.11.1</t>
  </si>
  <si>
    <t>2.13.6</t>
  </si>
  <si>
    <t>2.17.9</t>
  </si>
  <si>
    <t>2.06.0</t>
  </si>
  <si>
    <t>2.07.3</t>
  </si>
  <si>
    <t>2.19.1</t>
  </si>
  <si>
    <t>2.23.5</t>
  </si>
  <si>
    <t>2.09.6</t>
  </si>
  <si>
    <t>2.14.3</t>
  </si>
  <si>
    <t>2.47.7</t>
  </si>
  <si>
    <t>20.04.4</t>
  </si>
  <si>
    <t>2.08.7</t>
  </si>
  <si>
    <t>2.11.4</t>
  </si>
  <si>
    <t>2.28.5</t>
  </si>
  <si>
    <t>2.08.3</t>
  </si>
  <si>
    <t>2.09.1</t>
  </si>
  <si>
    <t>2.11.2</t>
  </si>
  <si>
    <t>2.12.8</t>
  </si>
  <si>
    <t>1.52.5</t>
  </si>
  <si>
    <t>2.14.0</t>
  </si>
  <si>
    <t>2.20.9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</si>
</sst>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4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1" fontId="2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1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Continuous"/>
    </xf>
    <xf numFmtId="15" fontId="1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0" fillId="33" borderId="63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6" xfId="0" applyFill="1" applyBorder="1" applyAlignment="1">
      <alignment/>
    </xf>
    <xf numFmtId="0" fontId="2" fillId="0" borderId="16" xfId="0" applyFont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0" fontId="2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33" borderId="73" xfId="0" applyFont="1" applyFill="1" applyBorder="1" applyAlignment="1">
      <alignment horizontal="center"/>
    </xf>
    <xf numFmtId="0" fontId="0" fillId="33" borderId="76" xfId="0" applyFont="1" applyFill="1" applyBorder="1" applyAlignment="1">
      <alignment horizontal="center"/>
    </xf>
    <xf numFmtId="0" fontId="0" fillId="33" borderId="77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6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33" borderId="72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17" fontId="1" fillId="0" borderId="0" xfId="0" applyNumberFormat="1" applyFont="1" applyAlignment="1">
      <alignment horizontal="left"/>
    </xf>
    <xf numFmtId="0" fontId="0" fillId="0" borderId="3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44" xfId="0" applyFont="1" applyFill="1" applyBorder="1" applyAlignment="1">
      <alignment horizontal="center"/>
    </xf>
    <xf numFmtId="164" fontId="47" fillId="0" borderId="0" xfId="0" applyNumberFormat="1" applyFont="1" applyAlignment="1">
      <alignment horizontal="center"/>
    </xf>
    <xf numFmtId="0" fontId="4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%20Sportshall%20-%20Event%204%20-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Girls U15"/>
      <sheetName val="U15 Results"/>
      <sheetName val="U15 All Rounder"/>
      <sheetName val="Results by event"/>
      <sheetName val="Summary Results"/>
      <sheetName val="Results 1 - 4"/>
      <sheetName val="Sheet1"/>
    </sheetNames>
    <sheetDataSet>
      <sheetData sheetId="10">
        <row r="33">
          <cell r="B33">
            <v>129</v>
          </cell>
          <cell r="C33">
            <v>75</v>
          </cell>
          <cell r="D33">
            <v>167</v>
          </cell>
          <cell r="E33">
            <v>35</v>
          </cell>
          <cell r="F33">
            <v>119</v>
          </cell>
          <cell r="G33">
            <v>115</v>
          </cell>
          <cell r="H33">
            <v>95</v>
          </cell>
        </row>
        <row r="34">
          <cell r="B34">
            <v>112</v>
          </cell>
          <cell r="C34">
            <v>176</v>
          </cell>
          <cell r="D34">
            <v>133</v>
          </cell>
          <cell r="E34">
            <v>65</v>
          </cell>
          <cell r="F34">
            <v>61</v>
          </cell>
          <cell r="G34">
            <v>127</v>
          </cell>
          <cell r="H34">
            <v>105</v>
          </cell>
        </row>
        <row r="40">
          <cell r="B40">
            <v>94</v>
          </cell>
          <cell r="C40">
            <v>78</v>
          </cell>
          <cell r="D40">
            <v>192</v>
          </cell>
          <cell r="E40">
            <v>47</v>
          </cell>
          <cell r="F40">
            <v>163</v>
          </cell>
          <cell r="G40">
            <v>139</v>
          </cell>
          <cell r="H40">
            <v>88</v>
          </cell>
        </row>
        <row r="41">
          <cell r="B41">
            <v>41</v>
          </cell>
          <cell r="C41">
            <v>101</v>
          </cell>
          <cell r="D41">
            <v>207</v>
          </cell>
          <cell r="E41">
            <v>0</v>
          </cell>
          <cell r="F41">
            <v>174</v>
          </cell>
          <cell r="G41">
            <v>156</v>
          </cell>
          <cell r="H41">
            <v>116</v>
          </cell>
        </row>
        <row r="47">
          <cell r="B47">
            <v>0</v>
          </cell>
          <cell r="C47">
            <v>530</v>
          </cell>
          <cell r="D47">
            <v>914</v>
          </cell>
          <cell r="E47">
            <v>0</v>
          </cell>
          <cell r="F47">
            <v>0</v>
          </cell>
          <cell r="G47">
            <v>0</v>
          </cell>
          <cell r="H47">
            <v>370</v>
          </cell>
        </row>
        <row r="51">
          <cell r="B51">
            <v>612</v>
          </cell>
          <cell r="C51">
            <v>796</v>
          </cell>
          <cell r="D51">
            <v>387</v>
          </cell>
          <cell r="E51">
            <v>0</v>
          </cell>
          <cell r="F51">
            <v>416</v>
          </cell>
          <cell r="G51">
            <v>601</v>
          </cell>
          <cell r="H51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41" sqref="F41"/>
    </sheetView>
  </sheetViews>
  <sheetFormatPr defaultColWidth="9.140625" defaultRowHeight="12.75"/>
  <cols>
    <col min="1" max="1" width="2.8515625" style="3" customWidth="1"/>
    <col min="2" max="2" width="14.28125" style="0" customWidth="1"/>
    <col min="3" max="3" width="10.7109375" style="3" customWidth="1"/>
    <col min="4" max="4" width="11.8515625" style="3" bestFit="1" customWidth="1"/>
    <col min="5" max="5" width="10.8515625" style="3" bestFit="1" customWidth="1"/>
    <col min="6" max="6" width="11.00390625" style="0" customWidth="1"/>
    <col min="7" max="7" width="13.140625" style="3" bestFit="1" customWidth="1"/>
    <col min="8" max="8" width="12.8515625" style="3" bestFit="1" customWidth="1"/>
    <col min="9" max="9" width="12.28125" style="3" bestFit="1" customWidth="1"/>
  </cols>
  <sheetData>
    <row r="2" spans="1:7" ht="12.75">
      <c r="A2" s="1" t="s">
        <v>0</v>
      </c>
      <c r="C2" s="2" t="s">
        <v>85</v>
      </c>
      <c r="G2" s="4" t="s">
        <v>117</v>
      </c>
    </row>
    <row r="5" spans="2:9" ht="38.25">
      <c r="B5" s="5" t="s">
        <v>1</v>
      </c>
      <c r="C5" s="2" t="s">
        <v>2</v>
      </c>
      <c r="D5" s="2" t="s">
        <v>3</v>
      </c>
      <c r="E5" s="2" t="s">
        <v>4</v>
      </c>
      <c r="F5" s="210" t="s">
        <v>84</v>
      </c>
      <c r="G5" s="2" t="s">
        <v>5</v>
      </c>
      <c r="H5" s="2" t="s">
        <v>6</v>
      </c>
      <c r="I5" s="2" t="s">
        <v>7</v>
      </c>
    </row>
    <row r="6" spans="2:9" ht="12.75">
      <c r="B6" s="5" t="s">
        <v>8</v>
      </c>
      <c r="C6" s="247"/>
      <c r="D6" s="247"/>
      <c r="E6" s="247"/>
      <c r="F6" s="3"/>
      <c r="G6" s="247"/>
      <c r="H6" s="247"/>
      <c r="I6" s="247"/>
    </row>
    <row r="7" spans="1:9" ht="12.75">
      <c r="A7" s="2">
        <v>1</v>
      </c>
      <c r="B7" t="s">
        <v>9</v>
      </c>
      <c r="C7" s="6">
        <v>0</v>
      </c>
      <c r="D7" s="6" t="s">
        <v>265</v>
      </c>
      <c r="E7" s="6" t="s">
        <v>266</v>
      </c>
      <c r="F7" s="6">
        <v>0</v>
      </c>
      <c r="G7" s="6" t="s">
        <v>267</v>
      </c>
      <c r="H7" s="6">
        <v>0</v>
      </c>
      <c r="I7" s="6">
        <v>0</v>
      </c>
    </row>
    <row r="8" spans="1:9" ht="12.75">
      <c r="A8" s="2"/>
      <c r="B8" s="7" t="s">
        <v>10</v>
      </c>
      <c r="C8" s="8">
        <v>0</v>
      </c>
      <c r="D8" s="8">
        <v>7</v>
      </c>
      <c r="E8" s="8">
        <v>6</v>
      </c>
      <c r="F8" s="8">
        <v>0</v>
      </c>
      <c r="G8" s="8">
        <v>5</v>
      </c>
      <c r="H8" s="8">
        <v>0</v>
      </c>
      <c r="I8" s="8">
        <v>0</v>
      </c>
    </row>
    <row r="9" spans="1:6" ht="12.75">
      <c r="A9" s="2">
        <v>2</v>
      </c>
      <c r="B9" s="5" t="s">
        <v>11</v>
      </c>
      <c r="F9" s="3"/>
    </row>
    <row r="10" spans="1:9" ht="12.75">
      <c r="A10" s="2"/>
      <c r="B10" t="s">
        <v>12</v>
      </c>
      <c r="C10" s="247" t="s">
        <v>118</v>
      </c>
      <c r="D10" s="247" t="s">
        <v>133</v>
      </c>
      <c r="E10" s="247" t="s">
        <v>151</v>
      </c>
      <c r="F10" s="3" t="s">
        <v>242</v>
      </c>
      <c r="G10" s="247" t="s">
        <v>185</v>
      </c>
      <c r="H10" s="247" t="s">
        <v>204</v>
      </c>
      <c r="I10" s="247" t="s">
        <v>208</v>
      </c>
    </row>
    <row r="11" spans="1:9" ht="12.75">
      <c r="A11" s="2"/>
      <c r="B11" t="s">
        <v>9</v>
      </c>
      <c r="C11" s="9">
        <v>15.3</v>
      </c>
      <c r="D11" s="9">
        <v>15.7</v>
      </c>
      <c r="E11" s="9">
        <v>15.8</v>
      </c>
      <c r="F11" s="9">
        <v>15.8</v>
      </c>
      <c r="G11" s="9">
        <v>15.7</v>
      </c>
      <c r="H11" s="9">
        <v>15.5</v>
      </c>
      <c r="I11" s="9">
        <v>14.5</v>
      </c>
    </row>
    <row r="12" spans="1:9" ht="12.75">
      <c r="A12" s="2"/>
      <c r="B12" t="s">
        <v>13</v>
      </c>
      <c r="C12" s="247" t="s">
        <v>119</v>
      </c>
      <c r="D12" s="247" t="s">
        <v>134</v>
      </c>
      <c r="E12" s="247" t="s">
        <v>152</v>
      </c>
      <c r="F12" s="3"/>
      <c r="G12" s="247" t="s">
        <v>195</v>
      </c>
      <c r="H12" s="247" t="s">
        <v>205</v>
      </c>
      <c r="I12" s="247" t="s">
        <v>209</v>
      </c>
    </row>
    <row r="13" spans="1:9" ht="12.75">
      <c r="A13" s="2"/>
      <c r="B13" t="s">
        <v>9</v>
      </c>
      <c r="C13" s="9">
        <v>16</v>
      </c>
      <c r="D13" s="9">
        <v>15.4</v>
      </c>
      <c r="E13" s="9">
        <v>16.1</v>
      </c>
      <c r="F13" s="9">
        <v>0</v>
      </c>
      <c r="G13" s="9">
        <v>18.2</v>
      </c>
      <c r="H13" s="9">
        <v>16.2</v>
      </c>
      <c r="I13" s="9">
        <v>16.3</v>
      </c>
    </row>
    <row r="14" spans="1:9" ht="12.75">
      <c r="A14" s="2"/>
      <c r="B14" t="s">
        <v>15</v>
      </c>
      <c r="C14" s="289"/>
      <c r="D14" s="289" t="s">
        <v>135</v>
      </c>
      <c r="E14" s="289" t="s">
        <v>153</v>
      </c>
      <c r="F14" s="10"/>
      <c r="G14" s="289" t="s">
        <v>186</v>
      </c>
      <c r="H14" s="289" t="s">
        <v>206</v>
      </c>
      <c r="I14" s="289" t="s">
        <v>210</v>
      </c>
    </row>
    <row r="15" spans="1:9" ht="12.75">
      <c r="A15" s="2"/>
      <c r="B15" t="s">
        <v>9</v>
      </c>
      <c r="C15" s="9">
        <v>0</v>
      </c>
      <c r="D15" s="9">
        <v>15.1</v>
      </c>
      <c r="E15" s="9">
        <v>15.6</v>
      </c>
      <c r="F15" s="9">
        <v>0</v>
      </c>
      <c r="G15" s="9">
        <v>16.8</v>
      </c>
      <c r="H15" s="9">
        <v>16.4</v>
      </c>
      <c r="I15" s="9">
        <v>19.1</v>
      </c>
    </row>
    <row r="16" spans="1:9" ht="12.75">
      <c r="A16" s="2"/>
      <c r="B16" t="s">
        <v>16</v>
      </c>
      <c r="C16" s="10"/>
      <c r="D16" s="289" t="s">
        <v>136</v>
      </c>
      <c r="E16" s="289" t="s">
        <v>154</v>
      </c>
      <c r="F16" s="10"/>
      <c r="G16" s="289" t="s">
        <v>187</v>
      </c>
      <c r="H16" s="289" t="s">
        <v>207</v>
      </c>
      <c r="I16" s="289" t="s">
        <v>211</v>
      </c>
    </row>
    <row r="17" spans="1:9" ht="12.75">
      <c r="A17" s="2"/>
      <c r="B17" t="s">
        <v>9</v>
      </c>
      <c r="C17" s="9">
        <v>0</v>
      </c>
      <c r="D17" s="9">
        <v>17.1</v>
      </c>
      <c r="E17" s="9">
        <v>15.8</v>
      </c>
      <c r="F17" s="9">
        <v>0</v>
      </c>
      <c r="G17" s="9">
        <v>17.7</v>
      </c>
      <c r="H17" s="9">
        <v>17.5</v>
      </c>
      <c r="I17" s="9">
        <v>19.1</v>
      </c>
    </row>
    <row r="18" spans="1:9" ht="12.75">
      <c r="A18" s="2"/>
      <c r="B18" t="s">
        <v>17</v>
      </c>
      <c r="C18" s="9">
        <f aca="true" t="shared" si="0" ref="C18:I18">C17+C15+C13+C11</f>
        <v>31.3</v>
      </c>
      <c r="D18" s="9">
        <f t="shared" si="0"/>
        <v>63.3</v>
      </c>
      <c r="E18" s="9">
        <f t="shared" si="0"/>
        <v>63.3</v>
      </c>
      <c r="F18" s="9">
        <f>F17+F15+F13+F11</f>
        <v>15.8</v>
      </c>
      <c r="G18" s="9">
        <f t="shared" si="0"/>
        <v>68.4</v>
      </c>
      <c r="H18" s="9">
        <f t="shared" si="0"/>
        <v>65.6</v>
      </c>
      <c r="I18" s="9">
        <f t="shared" si="0"/>
        <v>69</v>
      </c>
    </row>
    <row r="19" spans="1:9" ht="12.75">
      <c r="A19" s="2"/>
      <c r="B19" s="7" t="s">
        <v>10</v>
      </c>
      <c r="C19" s="8">
        <v>2</v>
      </c>
      <c r="D19" s="8">
        <v>7</v>
      </c>
      <c r="E19" s="8">
        <v>7</v>
      </c>
      <c r="F19" s="8">
        <v>1</v>
      </c>
      <c r="G19" s="8">
        <v>4</v>
      </c>
      <c r="H19" s="8">
        <v>5</v>
      </c>
      <c r="I19" s="8">
        <v>3</v>
      </c>
    </row>
    <row r="20" spans="1:6" ht="12.75">
      <c r="A20" s="2">
        <v>3</v>
      </c>
      <c r="B20" s="5" t="s">
        <v>18</v>
      </c>
      <c r="F20" s="3"/>
    </row>
    <row r="21" spans="1:9" ht="12.75">
      <c r="A21" s="2"/>
      <c r="B21" t="s">
        <v>12</v>
      </c>
      <c r="C21" s="247" t="s">
        <v>118</v>
      </c>
      <c r="D21" s="247" t="s">
        <v>136</v>
      </c>
      <c r="E21" s="247" t="s">
        <v>151</v>
      </c>
      <c r="F21" s="3" t="s">
        <v>242</v>
      </c>
      <c r="G21" s="247" t="s">
        <v>195</v>
      </c>
      <c r="H21" s="247" t="s">
        <v>204</v>
      </c>
      <c r="I21" s="247" t="s">
        <v>208</v>
      </c>
    </row>
    <row r="22" spans="1:9" ht="12.75">
      <c r="A22" s="2"/>
      <c r="B22" t="s">
        <v>19</v>
      </c>
      <c r="C22" s="10">
        <v>50</v>
      </c>
      <c r="D22" s="10">
        <v>31</v>
      </c>
      <c r="E22" s="10">
        <v>54</v>
      </c>
      <c r="F22" s="10">
        <v>46</v>
      </c>
      <c r="G22" s="10">
        <v>35</v>
      </c>
      <c r="H22" s="10">
        <v>50</v>
      </c>
      <c r="I22" s="10">
        <v>55</v>
      </c>
    </row>
    <row r="23" spans="1:9" ht="12.75">
      <c r="A23" s="2"/>
      <c r="B23" t="s">
        <v>13</v>
      </c>
      <c r="C23" s="247" t="s">
        <v>119</v>
      </c>
      <c r="E23" s="247" t="s">
        <v>155</v>
      </c>
      <c r="F23" s="3"/>
      <c r="G23" s="247" t="s">
        <v>188</v>
      </c>
      <c r="H23" s="247" t="s">
        <v>205</v>
      </c>
      <c r="I23" s="247" t="s">
        <v>209</v>
      </c>
    </row>
    <row r="24" spans="1:9" ht="12.75">
      <c r="A24" s="2"/>
      <c r="B24" t="s">
        <v>19</v>
      </c>
      <c r="C24" s="10">
        <v>52</v>
      </c>
      <c r="D24" s="10">
        <v>0</v>
      </c>
      <c r="E24" s="10">
        <v>46</v>
      </c>
      <c r="F24" s="10">
        <v>0</v>
      </c>
      <c r="G24" s="10">
        <v>28</v>
      </c>
      <c r="H24" s="10">
        <v>53</v>
      </c>
      <c r="I24" s="10">
        <v>45</v>
      </c>
    </row>
    <row r="25" spans="1:9" ht="12.75">
      <c r="A25" s="2"/>
      <c r="B25" t="s">
        <v>15</v>
      </c>
      <c r="C25" s="10" t="s">
        <v>120</v>
      </c>
      <c r="D25" s="10"/>
      <c r="E25" s="289" t="s">
        <v>156</v>
      </c>
      <c r="F25" s="10"/>
      <c r="G25" s="289" t="s">
        <v>189</v>
      </c>
      <c r="H25" s="289" t="s">
        <v>206</v>
      </c>
      <c r="I25" s="289" t="s">
        <v>210</v>
      </c>
    </row>
    <row r="26" spans="1:9" ht="12.75">
      <c r="A26" s="2"/>
      <c r="B26" t="s">
        <v>19</v>
      </c>
      <c r="C26" s="10">
        <v>27</v>
      </c>
      <c r="D26" s="10">
        <v>0</v>
      </c>
      <c r="E26" s="10">
        <v>46</v>
      </c>
      <c r="F26" s="10">
        <v>0</v>
      </c>
      <c r="G26" s="10">
        <v>43</v>
      </c>
      <c r="H26" s="10">
        <v>31</v>
      </c>
      <c r="I26" s="10">
        <v>28</v>
      </c>
    </row>
    <row r="27" spans="1:9" ht="12.75">
      <c r="A27" s="2"/>
      <c r="B27" t="s">
        <v>16</v>
      </c>
      <c r="C27" s="10"/>
      <c r="D27" s="10"/>
      <c r="E27" s="289" t="s">
        <v>157</v>
      </c>
      <c r="F27" s="10"/>
      <c r="G27" s="289" t="s">
        <v>190</v>
      </c>
      <c r="H27" s="289" t="s">
        <v>207</v>
      </c>
      <c r="I27" s="289" t="s">
        <v>211</v>
      </c>
    </row>
    <row r="28" spans="1:9" ht="12.75">
      <c r="A28" s="2"/>
      <c r="B28" t="s">
        <v>19</v>
      </c>
      <c r="C28" s="10">
        <v>0</v>
      </c>
      <c r="D28" s="10">
        <v>0</v>
      </c>
      <c r="E28" s="10">
        <v>46</v>
      </c>
      <c r="F28" s="10">
        <v>0</v>
      </c>
      <c r="G28" s="10">
        <v>37</v>
      </c>
      <c r="H28" s="10">
        <v>40</v>
      </c>
      <c r="I28" s="10">
        <v>45</v>
      </c>
    </row>
    <row r="29" spans="1:9" ht="12" customHeight="1">
      <c r="A29" s="2"/>
      <c r="B29" t="s">
        <v>20</v>
      </c>
      <c r="C29" s="10">
        <f>C22+C24+C26+C28</f>
        <v>129</v>
      </c>
      <c r="D29" s="10">
        <f aca="true" t="shared" si="1" ref="D29:I29">D22+D24+D26+D28</f>
        <v>31</v>
      </c>
      <c r="E29" s="10">
        <f t="shared" si="1"/>
        <v>192</v>
      </c>
      <c r="F29" s="10">
        <f t="shared" si="1"/>
        <v>46</v>
      </c>
      <c r="G29" s="10">
        <f t="shared" si="1"/>
        <v>143</v>
      </c>
      <c r="H29" s="10">
        <f t="shared" si="1"/>
        <v>174</v>
      </c>
      <c r="I29" s="10">
        <f t="shared" si="1"/>
        <v>173</v>
      </c>
    </row>
    <row r="30" spans="1:9" ht="12.75">
      <c r="A30" s="2"/>
      <c r="B30" s="7" t="s">
        <v>10</v>
      </c>
      <c r="C30" s="8">
        <v>3</v>
      </c>
      <c r="D30" s="8">
        <v>1</v>
      </c>
      <c r="E30" s="8">
        <v>7</v>
      </c>
      <c r="F30" s="8">
        <v>2</v>
      </c>
      <c r="G30" s="8">
        <v>4</v>
      </c>
      <c r="H30" s="8">
        <v>6</v>
      </c>
      <c r="I30" s="8">
        <v>5</v>
      </c>
    </row>
    <row r="31" spans="1:6" ht="12.75">
      <c r="A31" s="2">
        <v>4</v>
      </c>
      <c r="B31" s="5" t="s">
        <v>64</v>
      </c>
      <c r="F31" s="3"/>
    </row>
    <row r="32" spans="1:9" ht="12.75">
      <c r="A32" s="2"/>
      <c r="B32" t="s">
        <v>12</v>
      </c>
      <c r="C32" s="247" t="s">
        <v>118</v>
      </c>
      <c r="D32" s="247" t="s">
        <v>137</v>
      </c>
      <c r="E32" s="247" t="s">
        <v>151</v>
      </c>
      <c r="F32" s="3" t="s">
        <v>242</v>
      </c>
      <c r="G32" s="247" t="s">
        <v>185</v>
      </c>
      <c r="H32" s="247" t="s">
        <v>206</v>
      </c>
      <c r="I32" s="247" t="s">
        <v>211</v>
      </c>
    </row>
    <row r="33" spans="1:9" ht="12.75">
      <c r="A33" s="2"/>
      <c r="B33" t="s">
        <v>72</v>
      </c>
      <c r="C33" s="9">
        <v>44</v>
      </c>
      <c r="D33" s="9">
        <v>46</v>
      </c>
      <c r="E33" s="9">
        <v>39</v>
      </c>
      <c r="F33" s="9">
        <v>39</v>
      </c>
      <c r="G33" s="9">
        <v>32</v>
      </c>
      <c r="H33" s="9">
        <v>39</v>
      </c>
      <c r="I33" s="9">
        <v>25</v>
      </c>
    </row>
    <row r="34" spans="1:9" ht="12.75">
      <c r="A34" s="2"/>
      <c r="B34" t="s">
        <v>13</v>
      </c>
      <c r="C34" s="247" t="s">
        <v>120</v>
      </c>
      <c r="D34" s="247" t="s">
        <v>133</v>
      </c>
      <c r="E34" s="247" t="s">
        <v>153</v>
      </c>
      <c r="F34" s="3"/>
      <c r="G34" s="247" t="s">
        <v>191</v>
      </c>
      <c r="H34" s="247" t="s">
        <v>207</v>
      </c>
      <c r="I34" s="247" t="s">
        <v>210</v>
      </c>
    </row>
    <row r="35" spans="1:9" ht="12.75">
      <c r="A35" s="2"/>
      <c r="B35" t="s">
        <v>72</v>
      </c>
      <c r="C35" s="9">
        <v>25</v>
      </c>
      <c r="D35" s="9">
        <v>41</v>
      </c>
      <c r="E35" s="9">
        <v>39</v>
      </c>
      <c r="F35" s="9">
        <v>0</v>
      </c>
      <c r="G35" s="9">
        <v>38</v>
      </c>
      <c r="H35" s="9">
        <v>27</v>
      </c>
      <c r="I35" s="9">
        <v>29</v>
      </c>
    </row>
    <row r="36" spans="1:9" ht="12.75">
      <c r="A36" s="2"/>
      <c r="B36" t="s">
        <v>22</v>
      </c>
      <c r="C36" s="9">
        <f aca="true" t="shared" si="2" ref="C36:I36">C35+C33</f>
        <v>69</v>
      </c>
      <c r="D36" s="9">
        <f t="shared" si="2"/>
        <v>87</v>
      </c>
      <c r="E36" s="9">
        <f t="shared" si="2"/>
        <v>78</v>
      </c>
      <c r="F36" s="9">
        <f>F35+F33</f>
        <v>39</v>
      </c>
      <c r="G36" s="9">
        <f t="shared" si="2"/>
        <v>70</v>
      </c>
      <c r="H36" s="9">
        <f t="shared" si="2"/>
        <v>66</v>
      </c>
      <c r="I36" s="9">
        <f t="shared" si="2"/>
        <v>54</v>
      </c>
    </row>
    <row r="37" spans="1:9" ht="12.75">
      <c r="A37" s="2"/>
      <c r="B37" s="7" t="s">
        <v>10</v>
      </c>
      <c r="C37" s="8">
        <v>4</v>
      </c>
      <c r="D37" s="8">
        <v>7</v>
      </c>
      <c r="E37" s="8">
        <v>6</v>
      </c>
      <c r="F37" s="8">
        <v>1</v>
      </c>
      <c r="G37" s="8">
        <v>5</v>
      </c>
      <c r="H37" s="8">
        <v>3</v>
      </c>
      <c r="I37" s="8">
        <v>2</v>
      </c>
    </row>
    <row r="38" spans="1:6" ht="12.75">
      <c r="A38" s="2">
        <v>5</v>
      </c>
      <c r="B38" s="5" t="s">
        <v>23</v>
      </c>
      <c r="F38" s="3"/>
    </row>
    <row r="39" spans="1:8" ht="12.75">
      <c r="A39" s="2"/>
      <c r="B39" t="s">
        <v>12</v>
      </c>
      <c r="D39" s="247" t="s">
        <v>137</v>
      </c>
      <c r="E39" s="247" t="s">
        <v>152</v>
      </c>
      <c r="F39" s="3"/>
      <c r="G39" s="247" t="s">
        <v>195</v>
      </c>
      <c r="H39" s="247" t="s">
        <v>204</v>
      </c>
    </row>
    <row r="40" spans="1:9" ht="12.75">
      <c r="A40" s="2"/>
      <c r="B40" t="s">
        <v>9</v>
      </c>
      <c r="C40" s="6">
        <v>0</v>
      </c>
      <c r="D40" s="6">
        <v>51.6</v>
      </c>
      <c r="E40" s="6">
        <v>51.9</v>
      </c>
      <c r="F40" s="6">
        <v>0</v>
      </c>
      <c r="G40" s="6">
        <v>57.5</v>
      </c>
      <c r="H40" s="6">
        <v>49.5</v>
      </c>
      <c r="I40" s="6">
        <v>0</v>
      </c>
    </row>
    <row r="41" spans="1:9" ht="12.75">
      <c r="A41" s="2"/>
      <c r="B41" t="s">
        <v>13</v>
      </c>
      <c r="C41" s="6"/>
      <c r="D41" s="148" t="s">
        <v>135</v>
      </c>
      <c r="E41" s="148" t="s">
        <v>158</v>
      </c>
      <c r="F41" s="6"/>
      <c r="G41" s="148" t="s">
        <v>186</v>
      </c>
      <c r="H41" s="148" t="s">
        <v>205</v>
      </c>
      <c r="I41" s="6"/>
    </row>
    <row r="42" spans="1:9" ht="12.75">
      <c r="A42" s="2"/>
      <c r="B42" t="s">
        <v>9</v>
      </c>
      <c r="C42" s="6">
        <v>0</v>
      </c>
      <c r="D42" s="6">
        <v>47.6</v>
      </c>
      <c r="E42" s="6">
        <v>49.7</v>
      </c>
      <c r="F42" s="6">
        <v>0</v>
      </c>
      <c r="G42" s="6">
        <v>55.5</v>
      </c>
      <c r="H42" s="6">
        <v>51.4</v>
      </c>
      <c r="I42" s="6">
        <v>0</v>
      </c>
    </row>
    <row r="43" spans="1:9" ht="12.75">
      <c r="A43" s="2"/>
      <c r="B43" t="s">
        <v>17</v>
      </c>
      <c r="C43" s="6">
        <f aca="true" t="shared" si="3" ref="C43:I43">C42+C40</f>
        <v>0</v>
      </c>
      <c r="D43" s="6">
        <f t="shared" si="3"/>
        <v>99.2</v>
      </c>
      <c r="E43" s="6">
        <f t="shared" si="3"/>
        <v>101.6</v>
      </c>
      <c r="F43" s="6">
        <f>F42+F40</f>
        <v>0</v>
      </c>
      <c r="G43" s="6">
        <f t="shared" si="3"/>
        <v>113</v>
      </c>
      <c r="H43" s="6">
        <f t="shared" si="3"/>
        <v>100.9</v>
      </c>
      <c r="I43" s="6">
        <f t="shared" si="3"/>
        <v>0</v>
      </c>
    </row>
    <row r="44" spans="1:9" ht="12.75">
      <c r="A44" s="2"/>
      <c r="B44" s="7" t="s">
        <v>10</v>
      </c>
      <c r="C44" s="8">
        <v>0</v>
      </c>
      <c r="D44" s="8">
        <v>7</v>
      </c>
      <c r="E44" s="8">
        <v>5</v>
      </c>
      <c r="F44" s="8">
        <v>0</v>
      </c>
      <c r="G44" s="8">
        <v>4</v>
      </c>
      <c r="H44" s="8">
        <v>6</v>
      </c>
      <c r="I44" s="8">
        <v>0</v>
      </c>
    </row>
    <row r="45" spans="1:6" ht="12.75">
      <c r="A45" s="2">
        <v>6</v>
      </c>
      <c r="B45" s="5" t="s">
        <v>82</v>
      </c>
      <c r="F45" s="3"/>
    </row>
    <row r="46" spans="1:9" ht="12.75">
      <c r="A46" s="2"/>
      <c r="B46" t="s">
        <v>12</v>
      </c>
      <c r="C46" s="247" t="s">
        <v>119</v>
      </c>
      <c r="D46" s="247" t="s">
        <v>133</v>
      </c>
      <c r="E46" s="247" t="s">
        <v>155</v>
      </c>
      <c r="F46" s="3"/>
      <c r="G46" s="247" t="s">
        <v>190</v>
      </c>
      <c r="I46" s="247" t="s">
        <v>209</v>
      </c>
    </row>
    <row r="47" spans="1:9" ht="12.75">
      <c r="A47" s="2"/>
      <c r="B47" t="s">
        <v>21</v>
      </c>
      <c r="C47" s="9">
        <v>5.21</v>
      </c>
      <c r="D47" s="9">
        <v>5.59</v>
      </c>
      <c r="E47" s="9">
        <v>4.68</v>
      </c>
      <c r="F47" s="9">
        <v>0</v>
      </c>
      <c r="G47" s="9">
        <v>3.58</v>
      </c>
      <c r="H47" s="9">
        <v>0</v>
      </c>
      <c r="I47" s="9">
        <v>7.06</v>
      </c>
    </row>
    <row r="48" spans="1:9" ht="12.75">
      <c r="A48" s="2"/>
      <c r="B48" t="s">
        <v>13</v>
      </c>
      <c r="C48" s="247" t="s">
        <v>120</v>
      </c>
      <c r="D48" s="247" t="s">
        <v>134</v>
      </c>
      <c r="E48" s="247" t="s">
        <v>156</v>
      </c>
      <c r="F48" s="3"/>
      <c r="G48" s="247" t="s">
        <v>187</v>
      </c>
      <c r="I48" s="247" t="s">
        <v>208</v>
      </c>
    </row>
    <row r="49" spans="1:9" ht="12.75">
      <c r="A49" s="2"/>
      <c r="B49" t="s">
        <v>21</v>
      </c>
      <c r="C49" s="9">
        <v>3.92</v>
      </c>
      <c r="D49" s="9">
        <v>4.75</v>
      </c>
      <c r="E49" s="9">
        <v>4.97</v>
      </c>
      <c r="F49" s="9">
        <v>0</v>
      </c>
      <c r="G49" s="9">
        <v>4.22</v>
      </c>
      <c r="H49" s="9">
        <v>0</v>
      </c>
      <c r="I49" s="9">
        <v>5.8</v>
      </c>
    </row>
    <row r="50" spans="1:9" ht="12.75">
      <c r="A50" s="2"/>
      <c r="B50" t="s">
        <v>22</v>
      </c>
      <c r="C50" s="9">
        <f aca="true" t="shared" si="4" ref="C50:I50">C49+C47</f>
        <v>9.129999999999999</v>
      </c>
      <c r="D50" s="9">
        <f t="shared" si="4"/>
        <v>10.34</v>
      </c>
      <c r="E50" s="9">
        <f t="shared" si="4"/>
        <v>9.649999999999999</v>
      </c>
      <c r="F50" s="9">
        <f>F49+F47</f>
        <v>0</v>
      </c>
      <c r="G50" s="9">
        <f t="shared" si="4"/>
        <v>7.8</v>
      </c>
      <c r="H50" s="9">
        <f t="shared" si="4"/>
        <v>0</v>
      </c>
      <c r="I50" s="9">
        <f t="shared" si="4"/>
        <v>12.86</v>
      </c>
    </row>
    <row r="51" spans="1:9" ht="12.75">
      <c r="A51" s="2"/>
      <c r="B51" s="7" t="s">
        <v>10</v>
      </c>
      <c r="C51" s="8">
        <v>4</v>
      </c>
      <c r="D51" s="8">
        <v>6</v>
      </c>
      <c r="E51" s="8">
        <v>5</v>
      </c>
      <c r="F51" s="8">
        <v>0</v>
      </c>
      <c r="G51" s="8">
        <v>3</v>
      </c>
      <c r="H51" s="8">
        <v>0</v>
      </c>
      <c r="I51" s="8">
        <v>7</v>
      </c>
    </row>
    <row r="52" spans="1:9" ht="12.75">
      <c r="A52" s="2">
        <v>7</v>
      </c>
      <c r="B52" s="5" t="s">
        <v>24</v>
      </c>
      <c r="C52" s="247"/>
      <c r="D52" s="247"/>
      <c r="E52" s="247"/>
      <c r="F52" s="3"/>
      <c r="G52" s="247"/>
      <c r="H52" s="247"/>
      <c r="I52" s="247"/>
    </row>
    <row r="53" spans="1:9" ht="12.75">
      <c r="A53" s="2"/>
      <c r="B53" t="s">
        <v>25</v>
      </c>
      <c r="C53" s="6">
        <v>0</v>
      </c>
      <c r="D53" s="6">
        <v>62</v>
      </c>
      <c r="E53" s="6">
        <v>64.3</v>
      </c>
      <c r="F53" s="6">
        <v>0</v>
      </c>
      <c r="G53" s="6">
        <v>69</v>
      </c>
      <c r="H53" s="6">
        <v>67.1</v>
      </c>
      <c r="I53" s="6">
        <v>69.2</v>
      </c>
    </row>
    <row r="54" spans="1:9" ht="12.75">
      <c r="A54" s="2"/>
      <c r="B54" t="s">
        <v>26</v>
      </c>
      <c r="C54" s="6">
        <v>0</v>
      </c>
      <c r="D54" s="6">
        <v>0</v>
      </c>
      <c r="E54" s="6">
        <v>65.3</v>
      </c>
      <c r="F54" s="6">
        <v>0</v>
      </c>
      <c r="G54" s="6">
        <v>72.6</v>
      </c>
      <c r="H54" s="6">
        <v>0</v>
      </c>
      <c r="I54" s="6">
        <v>0</v>
      </c>
    </row>
    <row r="55" spans="1:9" ht="12.75">
      <c r="A55" s="2"/>
      <c r="B55" t="s">
        <v>17</v>
      </c>
      <c r="C55" s="11">
        <f aca="true" t="shared" si="5" ref="C55:I55">C54+C53</f>
        <v>0</v>
      </c>
      <c r="D55" s="11">
        <f t="shared" si="5"/>
        <v>62</v>
      </c>
      <c r="E55" s="11">
        <f t="shared" si="5"/>
        <v>129.6</v>
      </c>
      <c r="F55" s="11">
        <f>F54+F53</f>
        <v>0</v>
      </c>
      <c r="G55" s="11">
        <f t="shared" si="5"/>
        <v>141.6</v>
      </c>
      <c r="H55" s="11">
        <f t="shared" si="5"/>
        <v>67.1</v>
      </c>
      <c r="I55" s="11">
        <f t="shared" si="5"/>
        <v>69.2</v>
      </c>
    </row>
    <row r="56" spans="1:9" ht="12.75">
      <c r="A56" s="2"/>
      <c r="B56" s="12" t="s">
        <v>10</v>
      </c>
      <c r="C56" s="8">
        <v>0</v>
      </c>
      <c r="D56" s="8">
        <v>5</v>
      </c>
      <c r="E56" s="8">
        <v>7</v>
      </c>
      <c r="F56" s="8">
        <v>0</v>
      </c>
      <c r="G56" s="8">
        <v>6</v>
      </c>
      <c r="H56" s="8">
        <v>4</v>
      </c>
      <c r="I56" s="8">
        <v>3</v>
      </c>
    </row>
    <row r="57" ht="12.75">
      <c r="F57" s="3"/>
    </row>
    <row r="58" ht="12.75">
      <c r="F58" s="3"/>
    </row>
    <row r="59" spans="2:9" ht="12.75">
      <c r="B59" s="7" t="s">
        <v>27</v>
      </c>
      <c r="C59" s="13">
        <f aca="true" t="shared" si="6" ref="C59:I59">C56+C51+C44+C37+C30+C19+C8</f>
        <v>13</v>
      </c>
      <c r="D59" s="13">
        <f t="shared" si="6"/>
        <v>40</v>
      </c>
      <c r="E59" s="13">
        <f t="shared" si="6"/>
        <v>43</v>
      </c>
      <c r="F59" s="13">
        <f t="shared" si="6"/>
        <v>4</v>
      </c>
      <c r="G59" s="13">
        <f t="shared" si="6"/>
        <v>31</v>
      </c>
      <c r="H59" s="13">
        <f t="shared" si="6"/>
        <v>24</v>
      </c>
      <c r="I59" s="13">
        <f t="shared" si="6"/>
        <v>20</v>
      </c>
    </row>
  </sheetData>
  <sheetProtection/>
  <printOptions/>
  <pageMargins left="0.75" right="0.75" top="1" bottom="1" header="0.5" footer="0.5"/>
  <pageSetup fitToHeight="1" fitToWidth="1" horizontalDpi="360" verticalDpi="36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U29" sqref="U29"/>
    </sheetView>
  </sheetViews>
  <sheetFormatPr defaultColWidth="9.140625" defaultRowHeight="12.75"/>
  <cols>
    <col min="1" max="1" width="11.57421875" style="0" customWidth="1"/>
    <col min="2" max="4" width="10.7109375" style="3" customWidth="1"/>
    <col min="5" max="5" width="11.7109375" style="3" customWidth="1"/>
    <col min="6" max="8" width="10.7109375" style="3" customWidth="1"/>
  </cols>
  <sheetData>
    <row r="2" spans="1:8" ht="18">
      <c r="A2" s="29" t="s">
        <v>41</v>
      </c>
      <c r="B2" s="29"/>
      <c r="C2" s="29"/>
      <c r="D2" s="29"/>
      <c r="E2" s="29"/>
      <c r="F2" s="29"/>
      <c r="G2" s="29"/>
      <c r="H2" s="29"/>
    </row>
    <row r="4" spans="1:9" ht="12.75">
      <c r="A4" s="1" t="s">
        <v>42</v>
      </c>
      <c r="B4" s="30"/>
      <c r="D4" s="2" t="str">
        <f>'Boys U11'!C2</f>
        <v>Park Sports Centre, Wheatley</v>
      </c>
      <c r="E4" s="2"/>
      <c r="G4" s="2" t="s">
        <v>43</v>
      </c>
      <c r="H4" s="250" t="str">
        <f>'Boys U11'!G2</f>
        <v>13th March 2011</v>
      </c>
      <c r="I4" s="3"/>
    </row>
    <row r="5" spans="1:8" ht="12.75">
      <c r="A5" s="31"/>
      <c r="B5" s="2"/>
      <c r="C5" s="2"/>
      <c r="D5" s="2"/>
      <c r="E5" s="2"/>
      <c r="F5" s="2"/>
      <c r="G5" s="2"/>
      <c r="H5" s="2"/>
    </row>
    <row r="6" spans="1:8" ht="12.75">
      <c r="A6" s="31"/>
      <c r="B6" s="31"/>
      <c r="C6" s="31"/>
      <c r="D6" s="31"/>
      <c r="E6" s="31"/>
      <c r="F6" s="32"/>
      <c r="G6" s="31"/>
      <c r="H6" s="31"/>
    </row>
    <row r="8" spans="1:8" ht="25.5">
      <c r="A8" s="5" t="s">
        <v>44</v>
      </c>
      <c r="B8" s="2" t="s">
        <v>2</v>
      </c>
      <c r="C8" s="2" t="s">
        <v>3</v>
      </c>
      <c r="D8" s="2" t="s">
        <v>4</v>
      </c>
      <c r="E8" s="210" t="s">
        <v>84</v>
      </c>
      <c r="F8" s="2" t="s">
        <v>5</v>
      </c>
      <c r="G8" s="2" t="s">
        <v>6</v>
      </c>
      <c r="H8" s="2" t="s">
        <v>7</v>
      </c>
    </row>
    <row r="9" ht="12.75">
      <c r="A9" s="4" t="str">
        <f>'Boys U11'!G2</f>
        <v>13th March 2011</v>
      </c>
    </row>
    <row r="10" ht="12.75">
      <c r="A10" s="5" t="s">
        <v>35</v>
      </c>
    </row>
    <row r="11" spans="1:8" ht="12.75">
      <c r="A11" t="s">
        <v>32</v>
      </c>
      <c r="B11" s="10">
        <f>'Boys U11'!C59</f>
        <v>13</v>
      </c>
      <c r="C11" s="10">
        <f>'Boys U11'!D59</f>
        <v>40</v>
      </c>
      <c r="D11" s="10">
        <f>'Boys U11'!E59</f>
        <v>43</v>
      </c>
      <c r="E11" s="10">
        <f>'Boys U11'!F59</f>
        <v>4</v>
      </c>
      <c r="F11" s="10">
        <f>'Boys U11'!G59</f>
        <v>31</v>
      </c>
      <c r="G11" s="10">
        <f>'Boys U11'!H59</f>
        <v>24</v>
      </c>
      <c r="H11" s="10">
        <f>'Boys U11'!I59</f>
        <v>20</v>
      </c>
    </row>
    <row r="12" spans="1:8" ht="12.75">
      <c r="A12" t="s">
        <v>33</v>
      </c>
      <c r="B12" s="10">
        <f>'Girls U11'!C59</f>
        <v>21</v>
      </c>
      <c r="C12" s="10">
        <f>'Girls U11'!D59</f>
        <v>48</v>
      </c>
      <c r="D12" s="10">
        <f>'Girls U11'!E59</f>
        <v>37</v>
      </c>
      <c r="E12" s="10">
        <f>'Girls U11'!F59</f>
        <v>16</v>
      </c>
      <c r="F12" s="10">
        <f>'Girls U11'!G59</f>
        <v>24</v>
      </c>
      <c r="G12" s="10">
        <f>'Girls U11'!H59</f>
        <v>35</v>
      </c>
      <c r="H12" s="10">
        <f>'Girls U11'!I59</f>
        <v>13</v>
      </c>
    </row>
    <row r="13" spans="1:8" ht="12.75">
      <c r="A13" s="16" t="s">
        <v>37</v>
      </c>
      <c r="B13" s="17">
        <f aca="true" t="shared" si="0" ref="B13:H13">SUM(B11:B12)</f>
        <v>34</v>
      </c>
      <c r="C13" s="17">
        <f t="shared" si="0"/>
        <v>88</v>
      </c>
      <c r="D13" s="17">
        <f t="shared" si="0"/>
        <v>80</v>
      </c>
      <c r="E13" s="17">
        <f t="shared" si="0"/>
        <v>20</v>
      </c>
      <c r="F13" s="17">
        <f t="shared" si="0"/>
        <v>55</v>
      </c>
      <c r="G13" s="17">
        <f t="shared" si="0"/>
        <v>59</v>
      </c>
      <c r="H13" s="17">
        <f t="shared" si="0"/>
        <v>33</v>
      </c>
    </row>
    <row r="14" spans="2:8" ht="12.75">
      <c r="B14" s="10"/>
      <c r="C14" s="10"/>
      <c r="D14" s="10"/>
      <c r="E14" s="10"/>
      <c r="F14" s="10"/>
      <c r="G14" s="10"/>
      <c r="H14" s="10"/>
    </row>
    <row r="15" spans="1:8" ht="12.75">
      <c r="A15" s="18" t="s">
        <v>38</v>
      </c>
      <c r="B15" s="19">
        <f>RANK(B13,$B13:$H13,0)</f>
        <v>5</v>
      </c>
      <c r="C15" s="19">
        <f aca="true" t="shared" si="1" ref="C15:H15">RANK(C13,$B13:$H13,0)</f>
        <v>1</v>
      </c>
      <c r="D15" s="19">
        <f t="shared" si="1"/>
        <v>2</v>
      </c>
      <c r="E15" s="19">
        <f t="shared" si="1"/>
        <v>7</v>
      </c>
      <c r="F15" s="19">
        <f t="shared" si="1"/>
        <v>4</v>
      </c>
      <c r="G15" s="19">
        <f t="shared" si="1"/>
        <v>3</v>
      </c>
      <c r="H15" s="19">
        <f t="shared" si="1"/>
        <v>6</v>
      </c>
    </row>
    <row r="16" ht="12.75">
      <c r="A16" s="5" t="s">
        <v>36</v>
      </c>
    </row>
    <row r="17" spans="1:8" ht="12.75">
      <c r="A17" t="s">
        <v>32</v>
      </c>
      <c r="B17" s="10">
        <f>'Boys U13'!C52</f>
        <v>14</v>
      </c>
      <c r="C17" s="10">
        <f>'Boys U13'!D52</f>
        <v>21</v>
      </c>
      <c r="D17" s="10">
        <f>'Boys U13'!E52</f>
        <v>53</v>
      </c>
      <c r="E17" s="10">
        <f>'Boys U13'!F52</f>
        <v>26</v>
      </c>
      <c r="F17" s="10">
        <f>'Boys U13'!G52</f>
        <v>35</v>
      </c>
      <c r="G17" s="10">
        <f>'Boys U13'!H52</f>
        <v>33</v>
      </c>
      <c r="H17" s="10">
        <f>'Boys U13'!I52</f>
        <v>8</v>
      </c>
    </row>
    <row r="18" spans="1:8" ht="12.75">
      <c r="A18" t="s">
        <v>33</v>
      </c>
      <c r="B18" s="10">
        <f>'Girls U13'!C52</f>
        <v>7</v>
      </c>
      <c r="C18" s="10">
        <f>'Girls U13'!D52</f>
        <v>23</v>
      </c>
      <c r="D18" s="10">
        <f>'Girls U13'!E52</f>
        <v>52</v>
      </c>
      <c r="E18" s="10">
        <f>'Girls U13'!F52</f>
        <v>0</v>
      </c>
      <c r="F18" s="10">
        <f>'Girls U13'!G52</f>
        <v>43</v>
      </c>
      <c r="G18" s="10">
        <f>'Girls U13'!H52</f>
        <v>43</v>
      </c>
      <c r="H18" s="10">
        <f>'Girls U13'!I52</f>
        <v>27</v>
      </c>
    </row>
    <row r="19" spans="1:8" ht="12.75">
      <c r="A19" s="16" t="s">
        <v>37</v>
      </c>
      <c r="B19" s="17">
        <f>SUM(B17:B18)</f>
        <v>21</v>
      </c>
      <c r="C19" s="17">
        <f aca="true" t="shared" si="2" ref="C19:H19">SUM(C17:C18)</f>
        <v>44</v>
      </c>
      <c r="D19" s="17">
        <f t="shared" si="2"/>
        <v>105</v>
      </c>
      <c r="E19" s="17">
        <f t="shared" si="2"/>
        <v>26</v>
      </c>
      <c r="F19" s="17">
        <f t="shared" si="2"/>
        <v>78</v>
      </c>
      <c r="G19" s="17">
        <f t="shared" si="2"/>
        <v>76</v>
      </c>
      <c r="H19" s="17">
        <f t="shared" si="2"/>
        <v>35</v>
      </c>
    </row>
    <row r="20" spans="2:8" ht="12.75">
      <c r="B20" s="10"/>
      <c r="C20" s="10"/>
      <c r="D20" s="10"/>
      <c r="E20" s="10"/>
      <c r="F20" s="10"/>
      <c r="G20" s="10"/>
      <c r="H20" s="10"/>
    </row>
    <row r="21" spans="1:8" ht="12.75">
      <c r="A21" s="18" t="s">
        <v>38</v>
      </c>
      <c r="B21" s="19">
        <f>RANK(B19,$B19:$H19,0)</f>
        <v>7</v>
      </c>
      <c r="C21" s="19">
        <f aca="true" t="shared" si="3" ref="C21:H21">RANK(C19,$B19:$H19,0)</f>
        <v>4</v>
      </c>
      <c r="D21" s="19">
        <f t="shared" si="3"/>
        <v>1</v>
      </c>
      <c r="E21" s="19">
        <f t="shared" si="3"/>
        <v>6</v>
      </c>
      <c r="F21" s="19">
        <f t="shared" si="3"/>
        <v>2</v>
      </c>
      <c r="G21" s="19">
        <f t="shared" si="3"/>
        <v>3</v>
      </c>
      <c r="H21" s="19">
        <f t="shared" si="3"/>
        <v>5</v>
      </c>
    </row>
    <row r="23" spans="1:8" ht="12.75">
      <c r="A23" s="5" t="s">
        <v>39</v>
      </c>
      <c r="B23" s="10"/>
      <c r="C23" s="10"/>
      <c r="D23" s="10"/>
      <c r="E23" s="10"/>
      <c r="F23" s="10"/>
      <c r="G23" s="10"/>
      <c r="H23" s="10"/>
    </row>
    <row r="24" spans="1:8" ht="12.75">
      <c r="A24" t="s">
        <v>32</v>
      </c>
      <c r="B24" s="10">
        <f>'Results by event'!C52</f>
        <v>0</v>
      </c>
      <c r="C24" s="10">
        <f>'Results by event'!D52</f>
        <v>180</v>
      </c>
      <c r="D24" s="10">
        <f>'Results by event'!E52</f>
        <v>243</v>
      </c>
      <c r="E24" s="10">
        <f>'Results by event'!F52</f>
        <v>0</v>
      </c>
      <c r="F24" s="10">
        <f>'Results by event'!G52</f>
        <v>0</v>
      </c>
      <c r="G24" s="10">
        <f>'Results by event'!H52</f>
        <v>0</v>
      </c>
      <c r="H24" s="10">
        <f>'Results by event'!I52</f>
        <v>139</v>
      </c>
    </row>
    <row r="25" spans="1:8" ht="12.75">
      <c r="A25" s="16" t="s">
        <v>37</v>
      </c>
      <c r="B25" s="17">
        <f aca="true" t="shared" si="4" ref="B25:H25">B24</f>
        <v>0</v>
      </c>
      <c r="C25" s="17">
        <f t="shared" si="4"/>
        <v>180</v>
      </c>
      <c r="D25" s="17">
        <f t="shared" si="4"/>
        <v>243</v>
      </c>
      <c r="E25" s="17">
        <f t="shared" si="4"/>
        <v>0</v>
      </c>
      <c r="F25" s="17">
        <f t="shared" si="4"/>
        <v>0</v>
      </c>
      <c r="G25" s="17">
        <f t="shared" si="4"/>
        <v>0</v>
      </c>
      <c r="H25" s="17">
        <f t="shared" si="4"/>
        <v>139</v>
      </c>
    </row>
    <row r="26" spans="1:8" ht="12.75">
      <c r="A26" s="16"/>
      <c r="B26" s="22"/>
      <c r="C26" s="22"/>
      <c r="D26" s="22"/>
      <c r="E26" s="22"/>
      <c r="F26" s="22"/>
      <c r="G26" s="22"/>
      <c r="H26" s="22"/>
    </row>
    <row r="27" spans="1:8" ht="12.75">
      <c r="A27" s="18" t="s">
        <v>38</v>
      </c>
      <c r="B27" s="19">
        <f>RANK(B25,$B25:$H25,0)</f>
        <v>4</v>
      </c>
      <c r="C27" s="19">
        <f aca="true" t="shared" si="5" ref="C27:H27">RANK(C25,$B25:$H25,0)</f>
        <v>2</v>
      </c>
      <c r="D27" s="19">
        <f t="shared" si="5"/>
        <v>1</v>
      </c>
      <c r="E27" s="19">
        <f t="shared" si="5"/>
        <v>4</v>
      </c>
      <c r="F27" s="19">
        <f t="shared" si="5"/>
        <v>4</v>
      </c>
      <c r="G27" s="19">
        <f t="shared" si="5"/>
        <v>4</v>
      </c>
      <c r="H27" s="19">
        <f t="shared" si="5"/>
        <v>3</v>
      </c>
    </row>
    <row r="28" spans="1:8" ht="12.75">
      <c r="A28" s="5"/>
      <c r="B28" s="10"/>
      <c r="C28" s="10"/>
      <c r="D28" s="10"/>
      <c r="E28" s="10"/>
      <c r="F28" s="10"/>
      <c r="G28" s="10"/>
      <c r="H28" s="10"/>
    </row>
    <row r="29" spans="1:8" ht="12.75">
      <c r="A29" t="s">
        <v>33</v>
      </c>
      <c r="B29" s="10">
        <f>'Results by event'!C55</f>
        <v>51</v>
      </c>
      <c r="C29" s="10">
        <f>'Results by event'!D55</f>
        <v>238</v>
      </c>
      <c r="D29" s="10">
        <f>'Results by event'!E55</f>
        <v>164</v>
      </c>
      <c r="E29" s="10">
        <f>'Results by event'!F55</f>
        <v>0</v>
      </c>
      <c r="F29" s="10">
        <f>'Results by event'!G55</f>
        <v>104</v>
      </c>
      <c r="G29" s="10">
        <f>'Results by event'!H55</f>
        <v>130</v>
      </c>
      <c r="H29" s="10">
        <f>'Results by event'!I55</f>
        <v>120</v>
      </c>
    </row>
    <row r="30" spans="1:8" ht="12.75">
      <c r="A30" s="16" t="s">
        <v>37</v>
      </c>
      <c r="B30" s="17">
        <f aca="true" t="shared" si="6" ref="B30:H30">B29</f>
        <v>51</v>
      </c>
      <c r="C30" s="17">
        <f t="shared" si="6"/>
        <v>238</v>
      </c>
      <c r="D30" s="17">
        <f t="shared" si="6"/>
        <v>164</v>
      </c>
      <c r="E30" s="17">
        <f t="shared" si="6"/>
        <v>0</v>
      </c>
      <c r="F30" s="17">
        <f t="shared" si="6"/>
        <v>104</v>
      </c>
      <c r="G30" s="17">
        <f t="shared" si="6"/>
        <v>130</v>
      </c>
      <c r="H30" s="17">
        <f t="shared" si="6"/>
        <v>120</v>
      </c>
    </row>
    <row r="31" spans="1:8" ht="12.75">
      <c r="A31" s="16"/>
      <c r="B31" s="22"/>
      <c r="C31" s="22"/>
      <c r="D31" s="22"/>
      <c r="E31" s="22"/>
      <c r="F31" s="22"/>
      <c r="G31" s="22"/>
      <c r="H31" s="22"/>
    </row>
    <row r="32" spans="1:8" ht="12.75">
      <c r="A32" s="18" t="s">
        <v>38</v>
      </c>
      <c r="B32" s="23">
        <f aca="true" t="shared" si="7" ref="B32:H32">RANK(B30,$B30:$H30,0)</f>
        <v>6</v>
      </c>
      <c r="C32" s="23">
        <f t="shared" si="7"/>
        <v>1</v>
      </c>
      <c r="D32" s="23">
        <f t="shared" si="7"/>
        <v>2</v>
      </c>
      <c r="E32" s="23">
        <f t="shared" si="7"/>
        <v>7</v>
      </c>
      <c r="F32" s="23">
        <f t="shared" si="7"/>
        <v>5</v>
      </c>
      <c r="G32" s="23">
        <f t="shared" si="7"/>
        <v>3</v>
      </c>
      <c r="H32" s="23">
        <f t="shared" si="7"/>
        <v>4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10.57421875" style="0" customWidth="1"/>
    <col min="2" max="2" width="11.28125" style="0" customWidth="1"/>
    <col min="3" max="3" width="10.57421875" style="0" customWidth="1"/>
    <col min="5" max="5" width="13.28125" style="0" customWidth="1"/>
  </cols>
  <sheetData>
    <row r="1" spans="1:8" ht="15.75">
      <c r="A1" s="15" t="s">
        <v>34</v>
      </c>
      <c r="B1" s="15"/>
      <c r="C1" s="15"/>
      <c r="D1" s="15"/>
      <c r="E1" s="15"/>
      <c r="F1" s="15"/>
      <c r="G1" s="15"/>
      <c r="H1" s="15"/>
    </row>
    <row r="2" spans="1:8" ht="12.75">
      <c r="A2" s="24"/>
      <c r="B2" s="25"/>
      <c r="C2" s="25"/>
      <c r="D2" s="25"/>
      <c r="E2" s="25"/>
      <c r="F2" s="25"/>
      <c r="G2" s="25"/>
      <c r="H2" s="25"/>
    </row>
    <row r="3" spans="1:8" ht="12.75">
      <c r="A3" s="24"/>
      <c r="B3" s="25"/>
      <c r="C3" s="25"/>
      <c r="D3" s="25"/>
      <c r="E3" s="25"/>
      <c r="F3" s="25"/>
      <c r="G3" s="25"/>
      <c r="H3" s="25"/>
    </row>
    <row r="4" spans="1:2" ht="12.75">
      <c r="A4" s="2" t="s">
        <v>40</v>
      </c>
      <c r="B4" s="5" t="str">
        <f>'Boys U11'!C2</f>
        <v>Park Sports Centre, Wheatley</v>
      </c>
    </row>
    <row r="5" spans="1:8" ht="25.5">
      <c r="A5" s="4" t="str">
        <f>'Boys U11'!G2</f>
        <v>13th March 2011</v>
      </c>
      <c r="B5" s="2" t="s">
        <v>2</v>
      </c>
      <c r="C5" s="2" t="s">
        <v>3</v>
      </c>
      <c r="D5" s="2" t="s">
        <v>4</v>
      </c>
      <c r="E5" s="210" t="s">
        <v>84</v>
      </c>
      <c r="F5" s="2" t="s">
        <v>5</v>
      </c>
      <c r="G5" s="2" t="s">
        <v>6</v>
      </c>
      <c r="H5" s="2" t="s">
        <v>7</v>
      </c>
    </row>
    <row r="6" spans="2:8" ht="12.75">
      <c r="B6" s="3"/>
      <c r="C6" s="3"/>
      <c r="D6" s="3"/>
      <c r="E6" s="3"/>
      <c r="F6" s="3"/>
      <c r="G6" s="3"/>
      <c r="H6" s="3"/>
    </row>
    <row r="7" spans="1:8" ht="12.75">
      <c r="A7" s="5" t="s">
        <v>35</v>
      </c>
      <c r="B7" s="3"/>
      <c r="C7" s="3"/>
      <c r="D7" s="3"/>
      <c r="E7" s="3"/>
      <c r="F7" s="3"/>
      <c r="G7" s="3"/>
      <c r="H7" s="3"/>
    </row>
    <row r="8" spans="1:8" ht="12.75">
      <c r="A8" t="s">
        <v>32</v>
      </c>
      <c r="B8" s="10">
        <f>'Summary Results'!B11</f>
        <v>13</v>
      </c>
      <c r="C8" s="10">
        <f>'Summary Results'!C11</f>
        <v>40</v>
      </c>
      <c r="D8" s="10">
        <f>'Summary Results'!D11</f>
        <v>43</v>
      </c>
      <c r="E8" s="10">
        <f>'Summary Results'!E11</f>
        <v>4</v>
      </c>
      <c r="F8" s="10">
        <f>'Summary Results'!F11</f>
        <v>31</v>
      </c>
      <c r="G8" s="10">
        <f>'Summary Results'!G11</f>
        <v>24</v>
      </c>
      <c r="H8" s="10">
        <f>'Summary Results'!H11</f>
        <v>20</v>
      </c>
    </row>
    <row r="9" spans="1:8" ht="12.75">
      <c r="A9" t="s">
        <v>33</v>
      </c>
      <c r="B9" s="10">
        <f>'Summary Results'!B12</f>
        <v>21</v>
      </c>
      <c r="C9" s="10">
        <f>'Summary Results'!C12</f>
        <v>48</v>
      </c>
      <c r="D9" s="10">
        <f>'Summary Results'!D12</f>
        <v>37</v>
      </c>
      <c r="E9" s="10">
        <f>'Summary Results'!E12</f>
        <v>16</v>
      </c>
      <c r="F9" s="10">
        <f>'Summary Results'!F12</f>
        <v>24</v>
      </c>
      <c r="G9" s="10">
        <f>'Summary Results'!G12</f>
        <v>35</v>
      </c>
      <c r="H9" s="10">
        <f>'Summary Results'!H12</f>
        <v>13</v>
      </c>
    </row>
    <row r="10" spans="1:8" ht="12.75">
      <c r="A10" s="16" t="s">
        <v>37</v>
      </c>
      <c r="B10" s="17">
        <f aca="true" t="shared" si="0" ref="B10:H10">SUM(B8:B9)</f>
        <v>34</v>
      </c>
      <c r="C10" s="17">
        <f t="shared" si="0"/>
        <v>88</v>
      </c>
      <c r="D10" s="17">
        <f t="shared" si="0"/>
        <v>80</v>
      </c>
      <c r="E10" s="17">
        <f t="shared" si="0"/>
        <v>20</v>
      </c>
      <c r="F10" s="17">
        <f t="shared" si="0"/>
        <v>55</v>
      </c>
      <c r="G10" s="17">
        <f t="shared" si="0"/>
        <v>59</v>
      </c>
      <c r="H10" s="17">
        <f t="shared" si="0"/>
        <v>33</v>
      </c>
    </row>
    <row r="11" spans="2:8" ht="12.75">
      <c r="B11" s="10"/>
      <c r="C11" s="10"/>
      <c r="D11" s="10"/>
      <c r="E11" s="10"/>
      <c r="F11" s="10"/>
      <c r="G11" s="10"/>
      <c r="H11" s="10"/>
    </row>
    <row r="12" spans="1:8" ht="12.75">
      <c r="A12" s="18" t="s">
        <v>38</v>
      </c>
      <c r="B12" s="19">
        <f>RANK(B10,$B10:$H10,0)</f>
        <v>5</v>
      </c>
      <c r="C12" s="19">
        <f aca="true" t="shared" si="1" ref="C12:H12">RANK(C10,$B10:$H10,0)</f>
        <v>1</v>
      </c>
      <c r="D12" s="19">
        <f t="shared" si="1"/>
        <v>2</v>
      </c>
      <c r="E12" s="19">
        <f t="shared" si="1"/>
        <v>7</v>
      </c>
      <c r="F12" s="19">
        <f t="shared" si="1"/>
        <v>4</v>
      </c>
      <c r="G12" s="19">
        <f t="shared" si="1"/>
        <v>3</v>
      </c>
      <c r="H12" s="19">
        <f t="shared" si="1"/>
        <v>6</v>
      </c>
    </row>
    <row r="13" spans="1:8" ht="12.75">
      <c r="A13" s="24"/>
      <c r="B13" s="118"/>
      <c r="C13" s="118"/>
      <c r="D13" s="118"/>
      <c r="E13" s="118"/>
      <c r="F13" s="118"/>
      <c r="G13" s="118"/>
      <c r="H13" s="118"/>
    </row>
    <row r="14" spans="1:8" ht="12.75">
      <c r="A14" s="5" t="s">
        <v>36</v>
      </c>
      <c r="B14" s="3"/>
      <c r="C14" s="3"/>
      <c r="D14" s="3"/>
      <c r="E14" s="3"/>
      <c r="F14" s="3"/>
      <c r="G14" s="3"/>
      <c r="H14" s="3"/>
    </row>
    <row r="15" spans="1:8" ht="12.75">
      <c r="A15" t="s">
        <v>32</v>
      </c>
      <c r="B15" s="10">
        <f>'Summary Results'!B17</f>
        <v>14</v>
      </c>
      <c r="C15" s="10">
        <f>'Summary Results'!C17</f>
        <v>21</v>
      </c>
      <c r="D15" s="10">
        <f>'Summary Results'!D17</f>
        <v>53</v>
      </c>
      <c r="E15" s="10">
        <f>'Summary Results'!E17</f>
        <v>26</v>
      </c>
      <c r="F15" s="10">
        <f>'Summary Results'!F17</f>
        <v>35</v>
      </c>
      <c r="G15" s="10">
        <f>'Summary Results'!G17</f>
        <v>33</v>
      </c>
      <c r="H15" s="10">
        <f>'Summary Results'!H17</f>
        <v>8</v>
      </c>
    </row>
    <row r="16" spans="1:8" ht="12.75">
      <c r="A16" t="s">
        <v>33</v>
      </c>
      <c r="B16" s="10">
        <f>'Summary Results'!B18</f>
        <v>7</v>
      </c>
      <c r="C16" s="10">
        <f>'Summary Results'!C18</f>
        <v>23</v>
      </c>
      <c r="D16" s="10">
        <f>'Summary Results'!D18</f>
        <v>52</v>
      </c>
      <c r="E16" s="10">
        <f>'Summary Results'!E18</f>
        <v>0</v>
      </c>
      <c r="F16" s="10">
        <f>'Summary Results'!F18</f>
        <v>43</v>
      </c>
      <c r="G16" s="10">
        <f>'Summary Results'!G18</f>
        <v>43</v>
      </c>
      <c r="H16" s="10">
        <f>'Summary Results'!H18</f>
        <v>27</v>
      </c>
    </row>
    <row r="17" spans="1:8" ht="12.75">
      <c r="A17" s="16" t="s">
        <v>37</v>
      </c>
      <c r="B17" s="17">
        <f>SUM(B15:B16)</f>
        <v>21</v>
      </c>
      <c r="C17" s="17">
        <f aca="true" t="shared" si="2" ref="C17:H17">SUM(C15:C16)</f>
        <v>44</v>
      </c>
      <c r="D17" s="17">
        <f t="shared" si="2"/>
        <v>105</v>
      </c>
      <c r="E17" s="17">
        <f t="shared" si="2"/>
        <v>26</v>
      </c>
      <c r="F17" s="17">
        <f t="shared" si="2"/>
        <v>78</v>
      </c>
      <c r="G17" s="17">
        <f t="shared" si="2"/>
        <v>76</v>
      </c>
      <c r="H17" s="17">
        <f t="shared" si="2"/>
        <v>35</v>
      </c>
    </row>
    <row r="18" spans="2:8" ht="12.75">
      <c r="B18" s="10"/>
      <c r="C18" s="10"/>
      <c r="D18" s="10"/>
      <c r="E18" s="10"/>
      <c r="F18" s="10"/>
      <c r="G18" s="10"/>
      <c r="H18" s="10"/>
    </row>
    <row r="19" spans="1:8" ht="12.75">
      <c r="A19" s="18" t="s">
        <v>38</v>
      </c>
      <c r="B19" s="19">
        <f>RANK(B17,$B17:$H17,0)</f>
        <v>7</v>
      </c>
      <c r="C19" s="19">
        <f aca="true" t="shared" si="3" ref="C19:H19">RANK(C17,$B17:$H17,0)</f>
        <v>4</v>
      </c>
      <c r="D19" s="19">
        <f t="shared" si="3"/>
        <v>1</v>
      </c>
      <c r="E19" s="19">
        <f t="shared" si="3"/>
        <v>6</v>
      </c>
      <c r="F19" s="19">
        <f t="shared" si="3"/>
        <v>2</v>
      </c>
      <c r="G19" s="19">
        <f t="shared" si="3"/>
        <v>3</v>
      </c>
      <c r="H19" s="19">
        <f t="shared" si="3"/>
        <v>5</v>
      </c>
    </row>
    <row r="21" spans="1:8" ht="12.75">
      <c r="A21" s="21" t="s">
        <v>39</v>
      </c>
      <c r="B21" s="10"/>
      <c r="C21" s="10"/>
      <c r="D21" s="10"/>
      <c r="E21" s="10"/>
      <c r="F21" s="10"/>
      <c r="G21" s="10"/>
      <c r="H21" s="10"/>
    </row>
    <row r="22" spans="1:8" ht="12.75">
      <c r="A22" t="s">
        <v>32</v>
      </c>
      <c r="B22" s="17">
        <f>'Summary Results'!B24</f>
        <v>0</v>
      </c>
      <c r="C22" s="17">
        <f>'Summary Results'!C24</f>
        <v>180</v>
      </c>
      <c r="D22" s="17">
        <f>'Summary Results'!D24</f>
        <v>243</v>
      </c>
      <c r="E22" s="17">
        <f>'Summary Results'!E24</f>
        <v>0</v>
      </c>
      <c r="F22" s="17">
        <f>'Summary Results'!F24</f>
        <v>0</v>
      </c>
      <c r="G22" s="17">
        <f>'Summary Results'!G24</f>
        <v>0</v>
      </c>
      <c r="H22" s="17">
        <f>'Summary Results'!H24</f>
        <v>139</v>
      </c>
    </row>
    <row r="23" spans="1:8" ht="12.75">
      <c r="A23" s="16"/>
      <c r="B23" s="22"/>
      <c r="C23" s="22"/>
      <c r="D23" s="22"/>
      <c r="E23" s="22"/>
      <c r="F23" s="22"/>
      <c r="G23" s="22"/>
      <c r="H23" s="22"/>
    </row>
    <row r="24" spans="1:8" ht="12.75">
      <c r="A24" s="18" t="s">
        <v>38</v>
      </c>
      <c r="B24" s="19">
        <f>RANK(B22,$B22:$H22,0)</f>
        <v>4</v>
      </c>
      <c r="C24" s="19">
        <f aca="true" t="shared" si="4" ref="C24:H24">RANK(C22,$B22:$H22,0)</f>
        <v>2</v>
      </c>
      <c r="D24" s="19">
        <f t="shared" si="4"/>
        <v>1</v>
      </c>
      <c r="E24" s="19">
        <f t="shared" si="4"/>
        <v>4</v>
      </c>
      <c r="F24" s="19">
        <f t="shared" si="4"/>
        <v>4</v>
      </c>
      <c r="G24" s="19">
        <f t="shared" si="4"/>
        <v>4</v>
      </c>
      <c r="H24" s="19">
        <f t="shared" si="4"/>
        <v>3</v>
      </c>
    </row>
    <row r="25" spans="1:8" ht="12.75">
      <c r="A25" s="5"/>
      <c r="B25" s="10"/>
      <c r="C25" s="10"/>
      <c r="D25" s="10"/>
      <c r="E25" s="10"/>
      <c r="F25" s="10"/>
      <c r="G25" s="10"/>
      <c r="H25" s="10"/>
    </row>
    <row r="26" spans="1:8" ht="12.75">
      <c r="A26" t="s">
        <v>33</v>
      </c>
      <c r="B26" s="17">
        <f>'Summary Results'!B29</f>
        <v>51</v>
      </c>
      <c r="C26" s="17">
        <f>'Summary Results'!C29</f>
        <v>238</v>
      </c>
      <c r="D26" s="17">
        <f>'Summary Results'!D29</f>
        <v>164</v>
      </c>
      <c r="E26" s="17">
        <f>'Summary Results'!E29</f>
        <v>0</v>
      </c>
      <c r="F26" s="17">
        <f>'Summary Results'!F29</f>
        <v>104</v>
      </c>
      <c r="G26" s="17">
        <f>'Summary Results'!G29</f>
        <v>130</v>
      </c>
      <c r="H26" s="17">
        <f>'Summary Results'!H29</f>
        <v>120</v>
      </c>
    </row>
    <row r="27" spans="1:8" ht="12.75">
      <c r="A27" s="16"/>
      <c r="B27" s="22"/>
      <c r="C27" s="22"/>
      <c r="D27" s="22"/>
      <c r="E27" s="22"/>
      <c r="F27" s="22"/>
      <c r="G27" s="22"/>
      <c r="H27" s="22"/>
    </row>
    <row r="28" spans="1:8" ht="12.75">
      <c r="A28" s="18" t="s">
        <v>38</v>
      </c>
      <c r="B28" s="23">
        <f>RANK(B26,$B26:$H26,0)</f>
        <v>6</v>
      </c>
      <c r="C28" s="23">
        <f aca="true" t="shared" si="5" ref="C28:H28">RANK(C26,$B26:$H26,0)</f>
        <v>1</v>
      </c>
      <c r="D28" s="23">
        <f t="shared" si="5"/>
        <v>2</v>
      </c>
      <c r="E28" s="23">
        <f t="shared" si="5"/>
        <v>7</v>
      </c>
      <c r="F28" s="23">
        <f t="shared" si="5"/>
        <v>5</v>
      </c>
      <c r="G28" s="23">
        <f t="shared" si="5"/>
        <v>3</v>
      </c>
      <c r="H28" s="23">
        <f t="shared" si="5"/>
        <v>4</v>
      </c>
    </row>
    <row r="29" spans="1:8" ht="12.75">
      <c r="A29" s="24"/>
      <c r="B29" s="25"/>
      <c r="C29" s="25"/>
      <c r="D29" s="25"/>
      <c r="E29" s="25"/>
      <c r="F29" s="25"/>
      <c r="G29" s="25"/>
      <c r="H29" s="25"/>
    </row>
    <row r="30" spans="1:8" ht="12.75">
      <c r="A30" s="24"/>
      <c r="B30" s="25"/>
      <c r="C30" s="25"/>
      <c r="D30" s="213"/>
      <c r="E30" s="213"/>
      <c r="F30" s="25"/>
      <c r="G30" s="25"/>
      <c r="H30" s="25"/>
    </row>
    <row r="31" spans="1:8" ht="12.75">
      <c r="A31" s="24"/>
      <c r="B31" s="25"/>
      <c r="C31" s="25"/>
      <c r="D31" s="26" t="s">
        <v>81</v>
      </c>
      <c r="E31" s="26"/>
      <c r="F31" s="25"/>
      <c r="G31" s="25"/>
      <c r="H31" s="25"/>
    </row>
    <row r="33" ht="12.75">
      <c r="A33" s="2" t="s">
        <v>35</v>
      </c>
    </row>
    <row r="34" spans="2:8" ht="25.5">
      <c r="B34" s="2" t="s">
        <v>2</v>
      </c>
      <c r="C34" s="2" t="s">
        <v>3</v>
      </c>
      <c r="D34" s="2" t="s">
        <v>4</v>
      </c>
      <c r="E34" s="210" t="s">
        <v>84</v>
      </c>
      <c r="F34" s="2" t="s">
        <v>5</v>
      </c>
      <c r="G34" s="2" t="s">
        <v>6</v>
      </c>
      <c r="H34" s="2" t="s">
        <v>7</v>
      </c>
    </row>
    <row r="35" spans="1:8" ht="12.75">
      <c r="A35" s="2"/>
      <c r="B35" s="2"/>
      <c r="C35" s="2"/>
      <c r="D35" s="2"/>
      <c r="E35" s="210"/>
      <c r="F35" s="2"/>
      <c r="G35" s="2"/>
      <c r="H35" s="2"/>
    </row>
    <row r="36" spans="1:8" ht="13.5" thickBot="1">
      <c r="A36" s="212" t="s">
        <v>32</v>
      </c>
      <c r="B36" s="10">
        <f>'[1]Results 1 - 4'!B$33+B8</f>
        <v>142</v>
      </c>
      <c r="C36" s="10">
        <f>'[1]Results 1 - 4'!C$33+C8</f>
        <v>115</v>
      </c>
      <c r="D36" s="10">
        <f>'[1]Results 1 - 4'!D$33+D8</f>
        <v>210</v>
      </c>
      <c r="E36" s="10">
        <f>'[1]Results 1 - 4'!E$33+E8</f>
        <v>39</v>
      </c>
      <c r="F36" s="10">
        <f>'[1]Results 1 - 4'!F$33+F8</f>
        <v>150</v>
      </c>
      <c r="G36" s="10">
        <f>'[1]Results 1 - 4'!G$33+G8</f>
        <v>139</v>
      </c>
      <c r="H36" s="10">
        <f>'[1]Results 1 - 4'!H$33+H8</f>
        <v>115</v>
      </c>
    </row>
    <row r="37" spans="1:8" ht="13.5" thickBot="1">
      <c r="A37" s="201" t="s">
        <v>38</v>
      </c>
      <c r="B37" s="202">
        <f>RANK(B36,$B36:$H36,0)</f>
        <v>3</v>
      </c>
      <c r="C37" s="202">
        <f aca="true" t="shared" si="6" ref="C37:H37">RANK(C36,$B36:$H36,0)</f>
        <v>5</v>
      </c>
      <c r="D37" s="202">
        <f t="shared" si="6"/>
        <v>1</v>
      </c>
      <c r="E37" s="202">
        <f t="shared" si="6"/>
        <v>7</v>
      </c>
      <c r="F37" s="202">
        <f t="shared" si="6"/>
        <v>2</v>
      </c>
      <c r="G37" s="202">
        <f t="shared" si="6"/>
        <v>4</v>
      </c>
      <c r="H37" s="202">
        <f t="shared" si="6"/>
        <v>5</v>
      </c>
    </row>
    <row r="38" spans="1:8" ht="12.75">
      <c r="A38" s="203"/>
      <c r="B38" s="204"/>
      <c r="C38" s="204"/>
      <c r="D38" s="204"/>
      <c r="E38" s="204"/>
      <c r="F38" s="204"/>
      <c r="G38" s="204"/>
      <c r="H38" s="204"/>
    </row>
    <row r="39" spans="1:8" ht="13.5" thickBot="1">
      <c r="A39" s="212" t="s">
        <v>33</v>
      </c>
      <c r="B39" s="10">
        <f>B9+'[1]Results 1 - 4'!B$34</f>
        <v>133</v>
      </c>
      <c r="C39" s="10">
        <f>C9+'[1]Results 1 - 4'!C$34</f>
        <v>224</v>
      </c>
      <c r="D39" s="10">
        <f>D9+'[1]Results 1 - 4'!D$34</f>
        <v>170</v>
      </c>
      <c r="E39" s="10">
        <f>E9+'[1]Results 1 - 4'!E$34</f>
        <v>81</v>
      </c>
      <c r="F39" s="10">
        <f>F9+'[1]Results 1 - 4'!F$34</f>
        <v>85</v>
      </c>
      <c r="G39" s="10">
        <f>G9+'[1]Results 1 - 4'!G$34</f>
        <v>162</v>
      </c>
      <c r="H39" s="10">
        <f>H9+'[1]Results 1 - 4'!H$34</f>
        <v>118</v>
      </c>
    </row>
    <row r="40" spans="1:8" ht="13.5" thickBot="1">
      <c r="A40" s="201" t="s">
        <v>38</v>
      </c>
      <c r="B40" s="202">
        <f>RANK(B39,$B39:$H39,0)</f>
        <v>4</v>
      </c>
      <c r="C40" s="202">
        <f aca="true" t="shared" si="7" ref="C40:H40">RANK(C39,$B39:$H39,0)</f>
        <v>1</v>
      </c>
      <c r="D40" s="202">
        <f t="shared" si="7"/>
        <v>2</v>
      </c>
      <c r="E40" s="202">
        <f t="shared" si="7"/>
        <v>7</v>
      </c>
      <c r="F40" s="202">
        <f t="shared" si="7"/>
        <v>6</v>
      </c>
      <c r="G40" s="202">
        <f t="shared" si="7"/>
        <v>3</v>
      </c>
      <c r="H40" s="202">
        <f t="shared" si="7"/>
        <v>5</v>
      </c>
    </row>
    <row r="41" spans="1:8" ht="12.75">
      <c r="A41" s="203"/>
      <c r="B41" s="204"/>
      <c r="C41" s="204"/>
      <c r="D41" s="204"/>
      <c r="E41" s="204"/>
      <c r="F41" s="204"/>
      <c r="G41" s="204"/>
      <c r="H41" s="204"/>
    </row>
    <row r="42" spans="1:8" ht="12.75">
      <c r="A42" s="203" t="s">
        <v>37</v>
      </c>
      <c r="B42" s="204">
        <f>B36+B39</f>
        <v>275</v>
      </c>
      <c r="C42" s="204">
        <f aca="true" t="shared" si="8" ref="C42:H42">C36+C39</f>
        <v>339</v>
      </c>
      <c r="D42" s="204">
        <f t="shared" si="8"/>
        <v>380</v>
      </c>
      <c r="E42" s="204">
        <f t="shared" si="8"/>
        <v>120</v>
      </c>
      <c r="F42" s="204">
        <f t="shared" si="8"/>
        <v>235</v>
      </c>
      <c r="G42" s="204">
        <f t="shared" si="8"/>
        <v>301</v>
      </c>
      <c r="H42" s="204">
        <f t="shared" si="8"/>
        <v>233</v>
      </c>
    </row>
    <row r="43" spans="1:8" ht="12.75">
      <c r="A43" s="285" t="s">
        <v>38</v>
      </c>
      <c r="B43" s="286">
        <f>RANK(B42,$B42:$H42,0)</f>
        <v>4</v>
      </c>
      <c r="C43" s="286">
        <f aca="true" t="shared" si="9" ref="C43:H43">RANK(C42,$B42:$H42,0)</f>
        <v>2</v>
      </c>
      <c r="D43" s="286">
        <f t="shared" si="9"/>
        <v>1</v>
      </c>
      <c r="E43" s="286">
        <f t="shared" si="9"/>
        <v>7</v>
      </c>
      <c r="F43" s="286">
        <f t="shared" si="9"/>
        <v>5</v>
      </c>
      <c r="G43" s="286">
        <f t="shared" si="9"/>
        <v>3</v>
      </c>
      <c r="H43" s="286">
        <f t="shared" si="9"/>
        <v>6</v>
      </c>
    </row>
    <row r="44" spans="1:8" ht="12.75">
      <c r="A44" s="203"/>
      <c r="B44" s="204"/>
      <c r="C44" s="204"/>
      <c r="D44" s="204"/>
      <c r="E44" s="204"/>
      <c r="F44" s="204"/>
      <c r="G44" s="204"/>
      <c r="H44" s="204"/>
    </row>
    <row r="45" spans="1:8" ht="12.75">
      <c r="A45" s="203"/>
      <c r="B45" s="204"/>
      <c r="C45" s="204"/>
      <c r="D45" s="204"/>
      <c r="E45" s="204"/>
      <c r="F45" s="204"/>
      <c r="G45" s="204"/>
      <c r="H45" s="204"/>
    </row>
    <row r="46" spans="1:8" ht="12.75">
      <c r="A46" s="284" t="s">
        <v>36</v>
      </c>
      <c r="B46" s="204"/>
      <c r="C46" s="204"/>
      <c r="D46" s="204"/>
      <c r="E46" s="204"/>
      <c r="F46" s="204"/>
      <c r="G46" s="204"/>
      <c r="H46" s="204"/>
    </row>
    <row r="47" spans="1:8" ht="25.5">
      <c r="A47" s="2"/>
      <c r="B47" s="2" t="s">
        <v>2</v>
      </c>
      <c r="C47" s="2" t="s">
        <v>3</v>
      </c>
      <c r="D47" s="2" t="s">
        <v>4</v>
      </c>
      <c r="E47" s="210" t="s">
        <v>84</v>
      </c>
      <c r="F47" s="2" t="s">
        <v>5</v>
      </c>
      <c r="G47" s="2" t="s">
        <v>6</v>
      </c>
      <c r="H47" s="2" t="s">
        <v>7</v>
      </c>
    </row>
    <row r="48" spans="1:8" ht="13.5" thickBot="1">
      <c r="A48" s="212" t="s">
        <v>32</v>
      </c>
      <c r="B48" s="10">
        <f>B15+'[1]Results 1 - 4'!B$40</f>
        <v>108</v>
      </c>
      <c r="C48" s="10">
        <f>C15+'[1]Results 1 - 4'!C$40</f>
        <v>99</v>
      </c>
      <c r="D48" s="10">
        <f>D15+'[1]Results 1 - 4'!D$40</f>
        <v>245</v>
      </c>
      <c r="E48" s="10">
        <f>E15+'[1]Results 1 - 4'!E$40</f>
        <v>73</v>
      </c>
      <c r="F48" s="10">
        <f>F15+'[1]Results 1 - 4'!F$40</f>
        <v>198</v>
      </c>
      <c r="G48" s="10">
        <f>G15+'[1]Results 1 - 4'!G$40</f>
        <v>172</v>
      </c>
      <c r="H48" s="10">
        <f>H15+'[1]Results 1 - 4'!H$40</f>
        <v>96</v>
      </c>
    </row>
    <row r="49" spans="1:8" ht="13.5" thickBot="1">
      <c r="A49" s="201" t="s">
        <v>38</v>
      </c>
      <c r="B49" s="202">
        <f>RANK(B48,$B48:$H48,0)</f>
        <v>4</v>
      </c>
      <c r="C49" s="202">
        <f aca="true" t="shared" si="10" ref="C49:H49">RANK(C48,$B48:$H48,0)</f>
        <v>5</v>
      </c>
      <c r="D49" s="202">
        <f t="shared" si="10"/>
        <v>1</v>
      </c>
      <c r="E49" s="202">
        <f t="shared" si="10"/>
        <v>7</v>
      </c>
      <c r="F49" s="202">
        <f t="shared" si="10"/>
        <v>2</v>
      </c>
      <c r="G49" s="202">
        <f t="shared" si="10"/>
        <v>3</v>
      </c>
      <c r="H49" s="202">
        <f t="shared" si="10"/>
        <v>6</v>
      </c>
    </row>
    <row r="50" spans="1:8" ht="12.75">
      <c r="A50" s="203"/>
      <c r="B50" s="204"/>
      <c r="C50" s="204"/>
      <c r="D50" s="204"/>
      <c r="E50" s="204"/>
      <c r="F50" s="204"/>
      <c r="G50" s="204"/>
      <c r="H50" s="204"/>
    </row>
    <row r="51" spans="1:8" ht="13.5" thickBot="1">
      <c r="A51" s="212" t="s">
        <v>33</v>
      </c>
      <c r="B51" s="10">
        <f>B16+'[1]Results 1 - 4'!B$41</f>
        <v>48</v>
      </c>
      <c r="C51" s="10">
        <f>C16+'[1]Results 1 - 4'!C$41</f>
        <v>124</v>
      </c>
      <c r="D51" s="10">
        <f>D16+'[1]Results 1 - 4'!D$41</f>
        <v>259</v>
      </c>
      <c r="E51" s="10">
        <f>E16+'[1]Results 1 - 4'!E$41</f>
        <v>0</v>
      </c>
      <c r="F51" s="10">
        <f>F16+'[1]Results 1 - 4'!F$41</f>
        <v>217</v>
      </c>
      <c r="G51" s="10">
        <f>G16+'[1]Results 1 - 4'!G$41</f>
        <v>199</v>
      </c>
      <c r="H51" s="10">
        <f>H16+'[1]Results 1 - 4'!H$41</f>
        <v>143</v>
      </c>
    </row>
    <row r="52" spans="1:8" ht="13.5" thickBot="1">
      <c r="A52" s="201" t="s">
        <v>38</v>
      </c>
      <c r="B52" s="202">
        <f>RANK(B51,$B51:$H51,0)</f>
        <v>6</v>
      </c>
      <c r="C52" s="202">
        <f aca="true" t="shared" si="11" ref="C52:H52">RANK(C51,$B51:$H51,0)</f>
        <v>5</v>
      </c>
      <c r="D52" s="202">
        <f t="shared" si="11"/>
        <v>1</v>
      </c>
      <c r="E52" s="202">
        <f t="shared" si="11"/>
        <v>7</v>
      </c>
      <c r="F52" s="202">
        <f t="shared" si="11"/>
        <v>2</v>
      </c>
      <c r="G52" s="202">
        <f t="shared" si="11"/>
        <v>3</v>
      </c>
      <c r="H52" s="202">
        <f t="shared" si="11"/>
        <v>4</v>
      </c>
    </row>
    <row r="53" spans="1:8" ht="12.75">
      <c r="A53" s="203"/>
      <c r="B53" s="204"/>
      <c r="C53" s="204"/>
      <c r="D53" s="204"/>
      <c r="E53" s="204"/>
      <c r="F53" s="204"/>
      <c r="G53" s="204"/>
      <c r="H53" s="204"/>
    </row>
    <row r="54" spans="1:8" ht="12.75">
      <c r="A54" s="203" t="s">
        <v>37</v>
      </c>
      <c r="B54" s="204">
        <f>B48+B51</f>
        <v>156</v>
      </c>
      <c r="C54" s="204">
        <f aca="true" t="shared" si="12" ref="C54:H54">C48+C51</f>
        <v>223</v>
      </c>
      <c r="D54" s="204">
        <f t="shared" si="12"/>
        <v>504</v>
      </c>
      <c r="E54" s="204">
        <f t="shared" si="12"/>
        <v>73</v>
      </c>
      <c r="F54" s="204">
        <f t="shared" si="12"/>
        <v>415</v>
      </c>
      <c r="G54" s="204">
        <f t="shared" si="12"/>
        <v>371</v>
      </c>
      <c r="H54" s="204">
        <f t="shared" si="12"/>
        <v>239</v>
      </c>
    </row>
    <row r="55" spans="1:8" ht="12.75">
      <c r="A55" s="285" t="s">
        <v>38</v>
      </c>
      <c r="B55" s="286">
        <f>RANK(B54,$B54:$H54,0)</f>
        <v>6</v>
      </c>
      <c r="C55" s="286">
        <f aca="true" t="shared" si="13" ref="C55:H55">RANK(C54,$B54:$H54,0)</f>
        <v>5</v>
      </c>
      <c r="D55" s="286">
        <f t="shared" si="13"/>
        <v>1</v>
      </c>
      <c r="E55" s="286">
        <f t="shared" si="13"/>
        <v>7</v>
      </c>
      <c r="F55" s="286">
        <f t="shared" si="13"/>
        <v>2</v>
      </c>
      <c r="G55" s="286">
        <f t="shared" si="13"/>
        <v>3</v>
      </c>
      <c r="H55" s="286">
        <f t="shared" si="13"/>
        <v>4</v>
      </c>
    </row>
    <row r="56" spans="1:8" ht="12.75">
      <c r="A56" s="2"/>
      <c r="B56" s="204"/>
      <c r="C56" s="204"/>
      <c r="D56" s="204"/>
      <c r="E56" s="204"/>
      <c r="F56" s="204"/>
      <c r="G56" s="204"/>
      <c r="H56" s="204"/>
    </row>
    <row r="57" spans="1:8" ht="12.75">
      <c r="A57" s="2"/>
      <c r="B57" s="204"/>
      <c r="C57" s="204"/>
      <c r="D57" s="204"/>
      <c r="E57" s="204"/>
      <c r="F57" s="204"/>
      <c r="G57" s="204"/>
      <c r="H57" s="204"/>
    </row>
    <row r="58" spans="1:8" ht="12.75">
      <c r="A58" s="284" t="s">
        <v>39</v>
      </c>
      <c r="B58" s="118"/>
      <c r="C58" s="118"/>
      <c r="D58" s="118"/>
      <c r="E58" s="118"/>
      <c r="F58" s="118"/>
      <c r="G58" s="35"/>
      <c r="H58" s="118"/>
    </row>
    <row r="59" spans="1:8" ht="25.5">
      <c r="A59" s="2"/>
      <c r="B59" s="2" t="s">
        <v>2</v>
      </c>
      <c r="C59" s="2" t="s">
        <v>3</v>
      </c>
      <c r="D59" s="2" t="s">
        <v>4</v>
      </c>
      <c r="E59" s="210" t="s">
        <v>84</v>
      </c>
      <c r="F59" s="2" t="s">
        <v>5</v>
      </c>
      <c r="G59" s="2" t="s">
        <v>6</v>
      </c>
      <c r="H59" s="2" t="s">
        <v>7</v>
      </c>
    </row>
    <row r="60" spans="1:8" ht="13.5" thickBot="1">
      <c r="A60" s="212" t="s">
        <v>32</v>
      </c>
      <c r="B60" s="204">
        <f>B22+'[1]Results 1 - 4'!B$47</f>
        <v>0</v>
      </c>
      <c r="C60" s="204">
        <f>C22+'[1]Results 1 - 4'!C$47</f>
        <v>710</v>
      </c>
      <c r="D60" s="204">
        <f>D22+'[1]Results 1 - 4'!D$47</f>
        <v>1157</v>
      </c>
      <c r="E60" s="204">
        <f>E22+'[1]Results 1 - 4'!E$47</f>
        <v>0</v>
      </c>
      <c r="F60" s="204">
        <f>F22+'[1]Results 1 - 4'!F$47</f>
        <v>0</v>
      </c>
      <c r="G60" s="204">
        <f>G22+'[1]Results 1 - 4'!G$47</f>
        <v>0</v>
      </c>
      <c r="H60" s="204">
        <f>H22+'[1]Results 1 - 4'!H$47</f>
        <v>509</v>
      </c>
    </row>
    <row r="61" spans="1:15" ht="13.5" thickBot="1">
      <c r="A61" s="206" t="s">
        <v>38</v>
      </c>
      <c r="B61" s="207">
        <f>RANK(B60,$B60:$H60,0)</f>
        <v>4</v>
      </c>
      <c r="C61" s="207">
        <f aca="true" t="shared" si="14" ref="C61:H61">RANK(C60,$B60:$H60,0)</f>
        <v>2</v>
      </c>
      <c r="D61" s="207">
        <f t="shared" si="14"/>
        <v>1</v>
      </c>
      <c r="E61" s="207">
        <f t="shared" si="14"/>
        <v>4</v>
      </c>
      <c r="F61" s="207">
        <f t="shared" si="14"/>
        <v>4</v>
      </c>
      <c r="G61" s="207">
        <f t="shared" si="14"/>
        <v>4</v>
      </c>
      <c r="H61" s="207">
        <f t="shared" si="14"/>
        <v>3</v>
      </c>
      <c r="N61" s="208"/>
      <c r="O61" s="208"/>
    </row>
    <row r="62" spans="1:15" ht="12.75">
      <c r="A62" s="24"/>
      <c r="B62" s="118"/>
      <c r="C62" s="118"/>
      <c r="D62" s="118"/>
      <c r="E62" s="118"/>
      <c r="F62" s="118"/>
      <c r="G62" s="35"/>
      <c r="H62" s="118"/>
      <c r="N62" s="208"/>
      <c r="O62" s="208"/>
    </row>
    <row r="63" spans="1:15" ht="13.5" thickBot="1">
      <c r="A63" s="212" t="s">
        <v>33</v>
      </c>
      <c r="B63" s="204">
        <f>B26+'[1]Results 1 - 4'!B$51</f>
        <v>663</v>
      </c>
      <c r="C63" s="204">
        <f>C26+'[1]Results 1 - 4'!C$51</f>
        <v>1034</v>
      </c>
      <c r="D63" s="204">
        <f>D26+'[1]Results 1 - 4'!D$51</f>
        <v>551</v>
      </c>
      <c r="E63" s="204">
        <f>E26+'[1]Results 1 - 4'!E$51</f>
        <v>0</v>
      </c>
      <c r="F63" s="204">
        <f>F26+'[1]Results 1 - 4'!F$51</f>
        <v>520</v>
      </c>
      <c r="G63" s="204">
        <f>G26+'[1]Results 1 - 4'!G$51</f>
        <v>731</v>
      </c>
      <c r="H63" s="204">
        <f>H26+'[1]Results 1 - 4'!H$51</f>
        <v>620</v>
      </c>
      <c r="N63" s="208"/>
      <c r="O63" s="208"/>
    </row>
    <row r="64" spans="1:15" ht="13.5" thickBot="1">
      <c r="A64" s="205" t="s">
        <v>38</v>
      </c>
      <c r="B64" s="211">
        <f>RANK(B63,$B63:$H63,0)</f>
        <v>3</v>
      </c>
      <c r="C64" s="211">
        <f aca="true" t="shared" si="15" ref="C64:H64">RANK(C63,$B63:$H63,0)</f>
        <v>1</v>
      </c>
      <c r="D64" s="211">
        <f t="shared" si="15"/>
        <v>5</v>
      </c>
      <c r="E64" s="211">
        <f t="shared" si="15"/>
        <v>7</v>
      </c>
      <c r="F64" s="211">
        <f t="shared" si="15"/>
        <v>6</v>
      </c>
      <c r="G64" s="211">
        <f t="shared" si="15"/>
        <v>2</v>
      </c>
      <c r="H64" s="211">
        <f t="shared" si="15"/>
        <v>4</v>
      </c>
      <c r="N64" s="208"/>
      <c r="O64" s="208"/>
    </row>
    <row r="65" spans="1:15" ht="12.75">
      <c r="A65" s="24"/>
      <c r="B65" s="118"/>
      <c r="C65" s="118"/>
      <c r="D65" s="118"/>
      <c r="E65" s="118"/>
      <c r="F65" s="118"/>
      <c r="G65" s="35"/>
      <c r="H65" s="118"/>
      <c r="N65" s="208"/>
      <c r="O65" s="208"/>
    </row>
    <row r="66" spans="1:15" ht="12.75">
      <c r="A66" s="24"/>
      <c r="B66" s="118"/>
      <c r="C66" s="118"/>
      <c r="D66" s="118"/>
      <c r="E66" s="118"/>
      <c r="F66" s="118"/>
      <c r="G66" s="35"/>
      <c r="H66" s="118"/>
      <c r="N66" s="208"/>
      <c r="O66" s="208"/>
    </row>
    <row r="67" spans="1:15" ht="12.75">
      <c r="A67" s="24"/>
      <c r="B67" s="118"/>
      <c r="C67" s="118"/>
      <c r="D67" s="118"/>
      <c r="E67" s="118"/>
      <c r="F67" s="118"/>
      <c r="G67" s="35"/>
      <c r="H67" s="118"/>
      <c r="N67" s="208"/>
      <c r="O67" s="208"/>
    </row>
    <row r="68" spans="1:15" ht="12.75">
      <c r="A68" s="24"/>
      <c r="B68" s="118"/>
      <c r="C68" s="118"/>
      <c r="D68" s="118"/>
      <c r="E68" s="118"/>
      <c r="F68" s="118"/>
      <c r="G68" s="35"/>
      <c r="H68" s="118"/>
      <c r="N68" s="208"/>
      <c r="O68" s="208"/>
    </row>
    <row r="69" spans="1:14" ht="12.75">
      <c r="A69" s="24"/>
      <c r="B69" s="118"/>
      <c r="C69" s="118"/>
      <c r="D69" s="26"/>
      <c r="E69" s="26"/>
      <c r="F69" s="118"/>
      <c r="G69" s="35"/>
      <c r="H69" s="118"/>
      <c r="N69" s="208"/>
    </row>
    <row r="70" spans="1:8" ht="12.75">
      <c r="A70" s="24"/>
      <c r="B70" s="25"/>
      <c r="C70" s="25"/>
      <c r="D70" s="26"/>
      <c r="E70" s="26"/>
      <c r="F70" s="25"/>
      <c r="G70" s="25"/>
      <c r="H70" s="25"/>
    </row>
    <row r="71" spans="2:14" ht="12.75">
      <c r="B71" s="3"/>
      <c r="C71" s="3"/>
      <c r="D71" s="3"/>
      <c r="E71" s="3"/>
      <c r="F71" s="3"/>
      <c r="G71" s="3"/>
      <c r="H71" s="3"/>
      <c r="N71" s="208"/>
    </row>
    <row r="72" spans="1:14" ht="12.75">
      <c r="A72" s="2"/>
      <c r="B72" s="2"/>
      <c r="C72" s="2"/>
      <c r="D72" s="2"/>
      <c r="E72" s="210"/>
      <c r="F72" s="2"/>
      <c r="G72" s="2"/>
      <c r="H72" s="2"/>
      <c r="N72" s="208"/>
    </row>
    <row r="75" spans="1:8" ht="12.75">
      <c r="A75" s="203"/>
      <c r="B75" s="204"/>
      <c r="C75" s="204"/>
      <c r="D75" s="204"/>
      <c r="E75" s="204"/>
      <c r="F75" s="204"/>
      <c r="G75" s="204"/>
      <c r="H75" s="204"/>
    </row>
    <row r="76" spans="1:8" ht="12.75">
      <c r="A76" s="2"/>
      <c r="B76" s="2"/>
      <c r="C76" s="2"/>
      <c r="D76" s="2"/>
      <c r="E76" s="210"/>
      <c r="F76" s="2"/>
      <c r="G76" s="2"/>
      <c r="H76" s="2"/>
    </row>
    <row r="79" spans="1:8" ht="12.75">
      <c r="A79" s="203"/>
      <c r="B79" s="204"/>
      <c r="C79" s="204"/>
      <c r="D79" s="204"/>
      <c r="E79" s="204"/>
      <c r="F79" s="204"/>
      <c r="G79" s="204"/>
      <c r="H79" s="204"/>
    </row>
    <row r="80" spans="1:8" ht="12.75">
      <c r="A80" s="2"/>
      <c r="B80" s="204"/>
      <c r="C80" s="204"/>
      <c r="D80" s="204"/>
      <c r="E80" s="204"/>
      <c r="F80" s="204"/>
      <c r="G80" s="204"/>
      <c r="H80" s="204"/>
    </row>
    <row r="81" spans="1:8" ht="12.75">
      <c r="A81" s="25"/>
      <c r="B81" s="212"/>
      <c r="C81" s="212"/>
      <c r="D81" s="212"/>
      <c r="E81" s="210"/>
      <c r="F81" s="212"/>
      <c r="G81" s="212"/>
      <c r="H81" s="212"/>
    </row>
    <row r="82" spans="1:8" ht="12.75">
      <c r="A82" s="24"/>
      <c r="B82" s="204"/>
      <c r="C82" s="204"/>
      <c r="D82" s="204"/>
      <c r="E82" s="204"/>
      <c r="F82" s="204"/>
      <c r="G82" s="204"/>
      <c r="H82" s="204"/>
    </row>
    <row r="83" spans="1:8" ht="12.75">
      <c r="A83" s="24"/>
      <c r="B83" s="118"/>
      <c r="C83" s="118"/>
      <c r="D83" s="118"/>
      <c r="E83" s="118"/>
      <c r="F83" s="118"/>
      <c r="G83" s="118"/>
      <c r="H83" s="118"/>
    </row>
    <row r="84" spans="1:8" ht="12.75">
      <c r="A84" s="24"/>
      <c r="B84" s="118"/>
      <c r="C84" s="118"/>
      <c r="D84" s="118"/>
      <c r="E84" s="118"/>
      <c r="F84" s="118"/>
      <c r="G84" s="35"/>
      <c r="H84" s="118"/>
    </row>
    <row r="85" spans="1:8" ht="12.75">
      <c r="A85" s="2"/>
      <c r="B85" s="2"/>
      <c r="C85" s="2"/>
      <c r="D85" s="2"/>
      <c r="E85" s="210"/>
      <c r="F85" s="2"/>
      <c r="G85" s="2"/>
      <c r="H85" s="2"/>
    </row>
    <row r="89" ht="12.75">
      <c r="C89" s="5"/>
    </row>
    <row r="93" spans="4:5" ht="12.75">
      <c r="D93" s="27"/>
      <c r="E93" s="27"/>
    </row>
    <row r="97" ht="12.75">
      <c r="C97" s="5"/>
    </row>
    <row r="104" spans="4:5" ht="12.75">
      <c r="D104" s="28"/>
      <c r="E104" s="28"/>
    </row>
  </sheetData>
  <sheetProtection/>
  <printOptions/>
  <pageMargins left="1.22" right="0.75" top="1" bottom="1" header="0.5" footer="0.5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O108"/>
  <sheetViews>
    <sheetView tabSelected="1" workbookViewId="0" topLeftCell="A10">
      <selection activeCell="B96" sqref="B96"/>
    </sheetView>
  </sheetViews>
  <sheetFormatPr defaultColWidth="9.140625" defaultRowHeight="12.75"/>
  <cols>
    <col min="3" max="3" width="21.57421875" style="0" customWidth="1"/>
  </cols>
  <sheetData>
    <row r="2" ht="18">
      <c r="C2" s="280" t="s">
        <v>94</v>
      </c>
    </row>
    <row r="4" spans="2:4" ht="15">
      <c r="B4" s="281"/>
      <c r="C4" s="282" t="s">
        <v>32</v>
      </c>
      <c r="D4" s="281"/>
    </row>
    <row r="5" spans="2:15" ht="14.25">
      <c r="B5" s="278" t="s">
        <v>38</v>
      </c>
      <c r="C5" s="278" t="s">
        <v>91</v>
      </c>
      <c r="D5" s="278" t="s">
        <v>10</v>
      </c>
      <c r="I5" s="283">
        <f>'Overall Results'!B37</f>
        <v>3</v>
      </c>
      <c r="J5" s="283">
        <f>'Overall Results'!C37</f>
        <v>5</v>
      </c>
      <c r="K5" s="283">
        <f>'Overall Results'!D37</f>
        <v>1</v>
      </c>
      <c r="L5" s="283">
        <f>'Overall Results'!E37</f>
        <v>7</v>
      </c>
      <c r="M5" s="283">
        <f>'Overall Results'!F37</f>
        <v>2</v>
      </c>
      <c r="N5" s="283">
        <f>'Overall Results'!G37</f>
        <v>4</v>
      </c>
      <c r="O5" s="283">
        <f>'Overall Results'!H37</f>
        <v>5</v>
      </c>
    </row>
    <row r="6" spans="2:15" ht="14.25">
      <c r="B6" s="277">
        <v>1</v>
      </c>
      <c r="C6" s="277" t="str">
        <f aca="true" t="shared" si="0" ref="C6:C12">HLOOKUP(B6,$I$5:$O$7,2,FALSE)</f>
        <v>Bicester</v>
      </c>
      <c r="D6" s="277">
        <f aca="true" t="shared" si="1" ref="D6:D12">HLOOKUP(B6,$I$5:$O$7,3,FALSE)</f>
        <v>210</v>
      </c>
      <c r="I6" t="str">
        <f>'Overall Results'!B34</f>
        <v>A/Amblers</v>
      </c>
      <c r="J6" t="str">
        <f>'Overall Results'!C34</f>
        <v>Banbury</v>
      </c>
      <c r="K6" t="str">
        <f>'Overall Results'!D34</f>
        <v>Bicester</v>
      </c>
      <c r="L6" t="str">
        <f>'Overall Results'!E34</f>
        <v>Goring &amp; Wallingford</v>
      </c>
      <c r="M6" t="str">
        <f>'Overall Results'!F34</f>
        <v>Oxford</v>
      </c>
      <c r="N6" t="str">
        <f>'Overall Results'!G34</f>
        <v>Radley</v>
      </c>
      <c r="O6" t="str">
        <f>'Overall Results'!H34</f>
        <v>Witney</v>
      </c>
    </row>
    <row r="7" spans="2:15" ht="14.25">
      <c r="B7" s="277">
        <v>2</v>
      </c>
      <c r="C7" s="277" t="str">
        <f t="shared" si="0"/>
        <v>Oxford</v>
      </c>
      <c r="D7" s="277">
        <f t="shared" si="1"/>
        <v>150</v>
      </c>
      <c r="I7" s="283">
        <f>'Overall Results'!B36</f>
        <v>142</v>
      </c>
      <c r="J7" s="283">
        <f>'Overall Results'!C36</f>
        <v>115</v>
      </c>
      <c r="K7" s="283">
        <f>'Overall Results'!D36</f>
        <v>210</v>
      </c>
      <c r="L7" s="283">
        <f>'Overall Results'!E36</f>
        <v>39</v>
      </c>
      <c r="M7" s="283">
        <f>'Overall Results'!F36</f>
        <v>150</v>
      </c>
      <c r="N7" s="283">
        <f>'Overall Results'!G36</f>
        <v>139</v>
      </c>
      <c r="O7" s="283">
        <f>'Overall Results'!H36</f>
        <v>115</v>
      </c>
    </row>
    <row r="8" spans="2:4" ht="14.25">
      <c r="B8" s="277">
        <v>3</v>
      </c>
      <c r="C8" s="277" t="str">
        <f t="shared" si="0"/>
        <v>A/Amblers</v>
      </c>
      <c r="D8" s="277">
        <f t="shared" si="1"/>
        <v>142</v>
      </c>
    </row>
    <row r="9" spans="2:4" ht="14.25">
      <c r="B9" s="277">
        <v>4</v>
      </c>
      <c r="C9" s="277" t="str">
        <f t="shared" si="0"/>
        <v>Radley</v>
      </c>
      <c r="D9" s="277">
        <f t="shared" si="1"/>
        <v>139</v>
      </c>
    </row>
    <row r="10" spans="2:4" ht="14.25">
      <c r="B10" s="277">
        <v>5</v>
      </c>
      <c r="C10" s="277" t="str">
        <f t="shared" si="0"/>
        <v>Banbury</v>
      </c>
      <c r="D10" s="277">
        <f t="shared" si="1"/>
        <v>115</v>
      </c>
    </row>
    <row r="11" spans="2:4" ht="14.25">
      <c r="B11" s="277">
        <v>5</v>
      </c>
      <c r="C11" s="277" t="s">
        <v>7</v>
      </c>
      <c r="D11" s="277">
        <v>115</v>
      </c>
    </row>
    <row r="12" spans="2:4" ht="14.25">
      <c r="B12" s="277">
        <v>7</v>
      </c>
      <c r="C12" s="277" t="str">
        <f t="shared" si="0"/>
        <v>Goring &amp; Wallingford</v>
      </c>
      <c r="D12" s="277">
        <f t="shared" si="1"/>
        <v>39</v>
      </c>
    </row>
    <row r="13" spans="2:4" ht="14.25">
      <c r="B13" s="276"/>
      <c r="C13" s="276"/>
      <c r="D13" s="276"/>
    </row>
    <row r="14" spans="2:4" ht="14.25">
      <c r="B14" s="276"/>
      <c r="C14" s="276"/>
      <c r="D14" s="276"/>
    </row>
    <row r="15" spans="2:4" ht="15">
      <c r="B15" s="281"/>
      <c r="C15" s="282" t="s">
        <v>33</v>
      </c>
      <c r="D15" s="281"/>
    </row>
    <row r="16" spans="2:15" ht="14.25">
      <c r="B16" s="278" t="str">
        <f>B5</f>
        <v>Position</v>
      </c>
      <c r="C16" s="278" t="str">
        <f>C5</f>
        <v>Team</v>
      </c>
      <c r="D16" s="278" t="str">
        <f>D5</f>
        <v>Points</v>
      </c>
      <c r="I16" s="283">
        <f>'Overall Results'!B40</f>
        <v>4</v>
      </c>
      <c r="J16" s="283">
        <f>'Overall Results'!C40</f>
        <v>1</v>
      </c>
      <c r="K16" s="283">
        <f>'Overall Results'!D40</f>
        <v>2</v>
      </c>
      <c r="L16" s="283">
        <f>'Overall Results'!E40</f>
        <v>7</v>
      </c>
      <c r="M16" s="283">
        <f>'Overall Results'!F40</f>
        <v>6</v>
      </c>
      <c r="N16" s="283">
        <f>'Overall Results'!G40</f>
        <v>3</v>
      </c>
      <c r="O16" s="283">
        <f>'Overall Results'!H40</f>
        <v>5</v>
      </c>
    </row>
    <row r="17" spans="2:15" ht="14.25">
      <c r="B17" s="277">
        <v>1</v>
      </c>
      <c r="C17" s="277" t="str">
        <f aca="true" t="shared" si="2" ref="C17:C23">HLOOKUP(B17,$I$16:$O$18,2,FALSE)</f>
        <v>Banbury</v>
      </c>
      <c r="D17" s="277">
        <f aca="true" t="shared" si="3" ref="D17:D23">HLOOKUP(B17,$I$16:$O$18,3,FALSE)</f>
        <v>224</v>
      </c>
      <c r="I17" t="str">
        <f>'Overall Results'!B34</f>
        <v>A/Amblers</v>
      </c>
      <c r="J17" t="str">
        <f>'Overall Results'!C34</f>
        <v>Banbury</v>
      </c>
      <c r="K17" t="str">
        <f>'Overall Results'!D34</f>
        <v>Bicester</v>
      </c>
      <c r="L17" t="str">
        <f>'Overall Results'!E34</f>
        <v>Goring &amp; Wallingford</v>
      </c>
      <c r="M17" t="str">
        <f>'Overall Results'!F34</f>
        <v>Oxford</v>
      </c>
      <c r="N17" t="str">
        <f>'Overall Results'!G34</f>
        <v>Radley</v>
      </c>
      <c r="O17" t="str">
        <f>'Overall Results'!H34</f>
        <v>Witney</v>
      </c>
    </row>
    <row r="18" spans="2:15" ht="14.25">
      <c r="B18" s="277">
        <v>2</v>
      </c>
      <c r="C18" s="277" t="str">
        <f t="shared" si="2"/>
        <v>Bicester</v>
      </c>
      <c r="D18" s="277">
        <f t="shared" si="3"/>
        <v>170</v>
      </c>
      <c r="I18" s="283">
        <f>'Overall Results'!B39</f>
        <v>133</v>
      </c>
      <c r="J18" s="283">
        <f>'Overall Results'!C39</f>
        <v>224</v>
      </c>
      <c r="K18" s="283">
        <f>'Overall Results'!D39</f>
        <v>170</v>
      </c>
      <c r="L18" s="283">
        <f>'Overall Results'!E39</f>
        <v>81</v>
      </c>
      <c r="M18" s="283">
        <f>'Overall Results'!F39</f>
        <v>85</v>
      </c>
      <c r="N18" s="283">
        <f>'Overall Results'!G39</f>
        <v>162</v>
      </c>
      <c r="O18" s="283">
        <f>'Overall Results'!H39</f>
        <v>118</v>
      </c>
    </row>
    <row r="19" spans="2:4" ht="14.25">
      <c r="B19" s="277">
        <v>3</v>
      </c>
      <c r="C19" s="277" t="str">
        <f t="shared" si="2"/>
        <v>Radley</v>
      </c>
      <c r="D19" s="277">
        <f t="shared" si="3"/>
        <v>162</v>
      </c>
    </row>
    <row r="20" spans="2:4" ht="14.25">
      <c r="B20" s="277">
        <v>4</v>
      </c>
      <c r="C20" s="277" t="str">
        <f t="shared" si="2"/>
        <v>A/Amblers</v>
      </c>
      <c r="D20" s="277">
        <f t="shared" si="3"/>
        <v>133</v>
      </c>
    </row>
    <row r="21" spans="2:4" ht="14.25">
      <c r="B21" s="277">
        <v>5</v>
      </c>
      <c r="C21" s="277" t="str">
        <f t="shared" si="2"/>
        <v>Witney</v>
      </c>
      <c r="D21" s="277">
        <f t="shared" si="3"/>
        <v>118</v>
      </c>
    </row>
    <row r="22" spans="2:4" ht="14.25">
      <c r="B22" s="277">
        <v>6</v>
      </c>
      <c r="C22" s="277" t="str">
        <f t="shared" si="2"/>
        <v>Oxford</v>
      </c>
      <c r="D22" s="277">
        <f t="shared" si="3"/>
        <v>85</v>
      </c>
    </row>
    <row r="23" spans="2:4" ht="14.25">
      <c r="B23" s="277">
        <v>7</v>
      </c>
      <c r="C23" s="277" t="str">
        <f t="shared" si="2"/>
        <v>Goring &amp; Wallingford</v>
      </c>
      <c r="D23" s="277">
        <f t="shared" si="3"/>
        <v>81</v>
      </c>
    </row>
    <row r="24" spans="2:4" ht="14.25">
      <c r="B24" s="276"/>
      <c r="C24" s="276"/>
      <c r="D24" s="276"/>
    </row>
    <row r="25" spans="2:4" ht="14.25">
      <c r="B25" s="276"/>
      <c r="C25" s="276"/>
      <c r="D25" s="276"/>
    </row>
    <row r="26" spans="2:4" ht="15">
      <c r="B26" s="281"/>
      <c r="C26" s="282" t="s">
        <v>95</v>
      </c>
      <c r="D26" s="281"/>
    </row>
    <row r="27" spans="2:15" ht="14.25">
      <c r="B27" s="278" t="str">
        <f>B5</f>
        <v>Position</v>
      </c>
      <c r="C27" s="278" t="str">
        <f>C5</f>
        <v>Team</v>
      </c>
      <c r="D27" s="278" t="str">
        <f>D5</f>
        <v>Points</v>
      </c>
      <c r="I27" s="283">
        <f>'Overall Results'!B43</f>
        <v>4</v>
      </c>
      <c r="J27" s="283">
        <f>'Overall Results'!C43</f>
        <v>2</v>
      </c>
      <c r="K27" s="283">
        <f>'Overall Results'!D43</f>
        <v>1</v>
      </c>
      <c r="L27" s="283">
        <f>'Overall Results'!E43</f>
        <v>7</v>
      </c>
      <c r="M27" s="283">
        <f>'Overall Results'!F43</f>
        <v>5</v>
      </c>
      <c r="N27" s="283">
        <f>'Overall Results'!G43</f>
        <v>3</v>
      </c>
      <c r="O27" s="283">
        <f>'Overall Results'!H43</f>
        <v>6</v>
      </c>
    </row>
    <row r="28" spans="2:15" ht="14.25">
      <c r="B28" s="277">
        <v>1</v>
      </c>
      <c r="C28" s="277" t="str">
        <f aca="true" t="shared" si="4" ref="C28:C34">HLOOKUP(B28,$I$27:$O$29,2,FALSE)</f>
        <v>Bicester</v>
      </c>
      <c r="D28" s="277">
        <f aca="true" t="shared" si="5" ref="D28:D34">HLOOKUP(B28,$I$27:$O$29,3,FALSE)</f>
        <v>380</v>
      </c>
      <c r="I28" t="str">
        <f>'Overall Results'!B34</f>
        <v>A/Amblers</v>
      </c>
      <c r="J28" t="str">
        <f>'Overall Results'!C34</f>
        <v>Banbury</v>
      </c>
      <c r="K28" t="str">
        <f>'Overall Results'!D34</f>
        <v>Bicester</v>
      </c>
      <c r="L28" t="str">
        <f>'Overall Results'!E34</f>
        <v>Goring &amp; Wallingford</v>
      </c>
      <c r="M28" t="str">
        <f>'Overall Results'!F34</f>
        <v>Oxford</v>
      </c>
      <c r="N28" t="str">
        <f>'Overall Results'!G34</f>
        <v>Radley</v>
      </c>
      <c r="O28" t="str">
        <f>'Overall Results'!H34</f>
        <v>Witney</v>
      </c>
    </row>
    <row r="29" spans="2:15" ht="14.25">
      <c r="B29" s="277">
        <v>2</v>
      </c>
      <c r="C29" s="277" t="str">
        <f t="shared" si="4"/>
        <v>Banbury</v>
      </c>
      <c r="D29" s="277">
        <f t="shared" si="5"/>
        <v>339</v>
      </c>
      <c r="I29" s="283">
        <f>'Overall Results'!B42</f>
        <v>275</v>
      </c>
      <c r="J29" s="283">
        <f>'Overall Results'!C42</f>
        <v>339</v>
      </c>
      <c r="K29" s="283">
        <f>'Overall Results'!D42</f>
        <v>380</v>
      </c>
      <c r="L29" s="283">
        <f>'Overall Results'!E42</f>
        <v>120</v>
      </c>
      <c r="M29" s="283">
        <f>'Overall Results'!F42</f>
        <v>235</v>
      </c>
      <c r="N29" s="283">
        <f>'Overall Results'!G42</f>
        <v>301</v>
      </c>
      <c r="O29" s="283">
        <f>'Overall Results'!H42</f>
        <v>233</v>
      </c>
    </row>
    <row r="30" spans="2:4" ht="14.25">
      <c r="B30" s="277">
        <v>3</v>
      </c>
      <c r="C30" s="277" t="str">
        <f t="shared" si="4"/>
        <v>Radley</v>
      </c>
      <c r="D30" s="277">
        <f t="shared" si="5"/>
        <v>301</v>
      </c>
    </row>
    <row r="31" spans="2:4" ht="14.25">
      <c r="B31" s="277">
        <v>4</v>
      </c>
      <c r="C31" s="277" t="str">
        <f t="shared" si="4"/>
        <v>A/Amblers</v>
      </c>
      <c r="D31" s="277">
        <f t="shared" si="5"/>
        <v>275</v>
      </c>
    </row>
    <row r="32" spans="2:4" ht="14.25">
      <c r="B32" s="277">
        <v>5</v>
      </c>
      <c r="C32" s="277" t="str">
        <f t="shared" si="4"/>
        <v>Oxford</v>
      </c>
      <c r="D32" s="277">
        <f t="shared" si="5"/>
        <v>235</v>
      </c>
    </row>
    <row r="33" spans="2:4" ht="14.25">
      <c r="B33" s="277">
        <v>6</v>
      </c>
      <c r="C33" s="277" t="str">
        <f t="shared" si="4"/>
        <v>Witney</v>
      </c>
      <c r="D33" s="277">
        <f t="shared" si="5"/>
        <v>233</v>
      </c>
    </row>
    <row r="34" spans="2:4" ht="14.25">
      <c r="B34" s="277">
        <v>7</v>
      </c>
      <c r="C34" s="277" t="str">
        <f t="shared" si="4"/>
        <v>Goring &amp; Wallingford</v>
      </c>
      <c r="D34" s="277">
        <f t="shared" si="5"/>
        <v>120</v>
      </c>
    </row>
    <row r="35" spans="2:4" ht="14.25">
      <c r="B35" s="276"/>
      <c r="C35" s="276"/>
      <c r="D35" s="276"/>
    </row>
    <row r="36" spans="2:4" ht="14.25">
      <c r="B36" s="276"/>
      <c r="C36" s="276"/>
      <c r="D36" s="276"/>
    </row>
    <row r="46" spans="2:4" ht="14.25">
      <c r="B46" s="276"/>
      <c r="C46" s="276"/>
      <c r="D46" s="276"/>
    </row>
    <row r="49" ht="18">
      <c r="C49" s="280" t="s">
        <v>96</v>
      </c>
    </row>
    <row r="51" spans="2:5" ht="15">
      <c r="B51" s="276"/>
      <c r="C51" s="279" t="s">
        <v>32</v>
      </c>
      <c r="D51" s="276"/>
      <c r="E51" s="276"/>
    </row>
    <row r="52" spans="2:15" ht="14.25">
      <c r="B52" s="278" t="str">
        <f>B101</f>
        <v>Position</v>
      </c>
      <c r="C52" s="278" t="str">
        <f>C101</f>
        <v>Team</v>
      </c>
      <c r="D52" s="278" t="str">
        <f>D101</f>
        <v>Points</v>
      </c>
      <c r="E52" s="276"/>
      <c r="I52" s="283">
        <f>'Overall Results'!B49</f>
        <v>4</v>
      </c>
      <c r="J52" s="283">
        <f>'Overall Results'!C49</f>
        <v>5</v>
      </c>
      <c r="K52" s="283">
        <f>'Overall Results'!D49</f>
        <v>1</v>
      </c>
      <c r="L52" s="283">
        <f>'Overall Results'!E49</f>
        <v>7</v>
      </c>
      <c r="M52" s="283">
        <f>'Overall Results'!F49</f>
        <v>2</v>
      </c>
      <c r="N52" s="283">
        <f>'Overall Results'!G49</f>
        <v>3</v>
      </c>
      <c r="O52" s="283">
        <f>'Overall Results'!H49</f>
        <v>6</v>
      </c>
    </row>
    <row r="53" spans="2:15" ht="14.25">
      <c r="B53" s="277">
        <v>1</v>
      </c>
      <c r="C53" s="277" t="str">
        <f aca="true" t="shared" si="6" ref="C53:C59">HLOOKUP(B53,$I$52:$O$54,2,FALSE)</f>
        <v>Bicester</v>
      </c>
      <c r="D53" s="277">
        <f aca="true" t="shared" si="7" ref="D53:D59">HLOOKUP(B53,$I$52:$O$54,3,FALSE)</f>
        <v>245</v>
      </c>
      <c r="E53" s="276"/>
      <c r="I53" t="str">
        <f>'Overall Results'!B47</f>
        <v>A/Amblers</v>
      </c>
      <c r="J53" t="str">
        <f>'Overall Results'!C47</f>
        <v>Banbury</v>
      </c>
      <c r="K53" t="str">
        <f>'Overall Results'!D47</f>
        <v>Bicester</v>
      </c>
      <c r="L53" t="str">
        <f>'Overall Results'!E47</f>
        <v>Goring &amp; Wallingford</v>
      </c>
      <c r="M53" t="str">
        <f>'Overall Results'!F47</f>
        <v>Oxford</v>
      </c>
      <c r="N53" t="str">
        <f>'Overall Results'!G47</f>
        <v>Radley</v>
      </c>
      <c r="O53" t="str">
        <f>'Overall Results'!H47</f>
        <v>Witney</v>
      </c>
    </row>
    <row r="54" spans="2:15" ht="14.25">
      <c r="B54" s="277">
        <v>2</v>
      </c>
      <c r="C54" s="277" t="str">
        <f t="shared" si="6"/>
        <v>Oxford</v>
      </c>
      <c r="D54" s="277">
        <f t="shared" si="7"/>
        <v>198</v>
      </c>
      <c r="E54" s="276"/>
      <c r="I54" s="283">
        <f>'Overall Results'!B48</f>
        <v>108</v>
      </c>
      <c r="J54" s="283">
        <f>'Overall Results'!C48</f>
        <v>99</v>
      </c>
      <c r="K54" s="283">
        <f>'Overall Results'!D48</f>
        <v>245</v>
      </c>
      <c r="L54" s="283">
        <f>'Overall Results'!E48</f>
        <v>73</v>
      </c>
      <c r="M54" s="283">
        <f>'Overall Results'!F48</f>
        <v>198</v>
      </c>
      <c r="N54" s="283">
        <f>'Overall Results'!G48</f>
        <v>172</v>
      </c>
      <c r="O54" s="283">
        <f>'Overall Results'!H48</f>
        <v>96</v>
      </c>
    </row>
    <row r="55" spans="2:5" ht="14.25">
      <c r="B55" s="277">
        <v>3</v>
      </c>
      <c r="C55" s="277" t="str">
        <f t="shared" si="6"/>
        <v>Radley</v>
      </c>
      <c r="D55" s="277">
        <f t="shared" si="7"/>
        <v>172</v>
      </c>
      <c r="E55" s="276"/>
    </row>
    <row r="56" spans="2:5" ht="14.25">
      <c r="B56" s="277">
        <v>4</v>
      </c>
      <c r="C56" s="277" t="str">
        <f t="shared" si="6"/>
        <v>A/Amblers</v>
      </c>
      <c r="D56" s="277">
        <f t="shared" si="7"/>
        <v>108</v>
      </c>
      <c r="E56" s="276"/>
    </row>
    <row r="57" spans="2:5" ht="14.25">
      <c r="B57" s="277">
        <v>5</v>
      </c>
      <c r="C57" s="277" t="str">
        <f t="shared" si="6"/>
        <v>Banbury</v>
      </c>
      <c r="D57" s="277">
        <f t="shared" si="7"/>
        <v>99</v>
      </c>
      <c r="E57" s="276"/>
    </row>
    <row r="58" spans="2:5" ht="14.25">
      <c r="B58" s="277">
        <v>6</v>
      </c>
      <c r="C58" s="277" t="str">
        <f t="shared" si="6"/>
        <v>Witney</v>
      </c>
      <c r="D58" s="277">
        <f t="shared" si="7"/>
        <v>96</v>
      </c>
      <c r="E58" s="276"/>
    </row>
    <row r="59" spans="2:5" ht="14.25">
      <c r="B59" s="277">
        <v>7</v>
      </c>
      <c r="C59" s="277" t="str">
        <f t="shared" si="6"/>
        <v>Goring &amp; Wallingford</v>
      </c>
      <c r="D59" s="277">
        <f t="shared" si="7"/>
        <v>73</v>
      </c>
      <c r="E59" s="276"/>
    </row>
    <row r="60" spans="2:5" ht="14.25">
      <c r="B60" s="276"/>
      <c r="C60" s="276"/>
      <c r="D60" s="276"/>
      <c r="E60" s="276"/>
    </row>
    <row r="61" spans="2:5" ht="14.25">
      <c r="B61" s="276"/>
      <c r="C61" s="276"/>
      <c r="D61" s="276"/>
      <c r="E61" s="276"/>
    </row>
    <row r="62" spans="2:5" ht="15">
      <c r="B62" s="276"/>
      <c r="C62" s="279" t="s">
        <v>33</v>
      </c>
      <c r="D62" s="276"/>
      <c r="E62" s="276"/>
    </row>
    <row r="63" spans="2:15" ht="14.25">
      <c r="B63" s="278" t="str">
        <f>B52</f>
        <v>Position</v>
      </c>
      <c r="C63" s="278" t="str">
        <f>C52</f>
        <v>Team</v>
      </c>
      <c r="D63" s="278" t="str">
        <f>D52</f>
        <v>Points</v>
      </c>
      <c r="E63" s="276"/>
      <c r="I63" s="283">
        <f>'Overall Results'!B52</f>
        <v>6</v>
      </c>
      <c r="J63" s="283">
        <f>'Overall Results'!C52</f>
        <v>5</v>
      </c>
      <c r="K63" s="283">
        <f>'Overall Results'!D52</f>
        <v>1</v>
      </c>
      <c r="L63" s="283">
        <f>'Overall Results'!E52</f>
        <v>7</v>
      </c>
      <c r="M63" s="283">
        <f>'Overall Results'!F52</f>
        <v>2</v>
      </c>
      <c r="N63" s="283">
        <f>'Overall Results'!G52</f>
        <v>3</v>
      </c>
      <c r="O63" s="283">
        <f>'Overall Results'!H52</f>
        <v>4</v>
      </c>
    </row>
    <row r="64" spans="2:15" ht="14.25">
      <c r="B64" s="277">
        <v>1</v>
      </c>
      <c r="C64" s="277" t="str">
        <f aca="true" t="shared" si="8" ref="C64:C70">HLOOKUP(B64,$I$63:$O$65,2,FALSE)</f>
        <v>Bicester</v>
      </c>
      <c r="D64" s="277">
        <f aca="true" t="shared" si="9" ref="D64:D70">HLOOKUP(B64,$I$63:$O$65,3,FALSE)</f>
        <v>259</v>
      </c>
      <c r="E64" s="276"/>
      <c r="I64" t="str">
        <f>'Overall Results'!B47</f>
        <v>A/Amblers</v>
      </c>
      <c r="J64" t="str">
        <f>'Overall Results'!C47</f>
        <v>Banbury</v>
      </c>
      <c r="K64" t="str">
        <f>'Overall Results'!D47</f>
        <v>Bicester</v>
      </c>
      <c r="L64" t="str">
        <f>'Overall Results'!E47</f>
        <v>Goring &amp; Wallingford</v>
      </c>
      <c r="M64" t="str">
        <f>'Overall Results'!F47</f>
        <v>Oxford</v>
      </c>
      <c r="N64" t="str">
        <f>'Overall Results'!G47</f>
        <v>Radley</v>
      </c>
      <c r="O64" t="str">
        <f>'Overall Results'!H47</f>
        <v>Witney</v>
      </c>
    </row>
    <row r="65" spans="2:15" ht="14.25">
      <c r="B65" s="277">
        <v>2</v>
      </c>
      <c r="C65" s="277" t="str">
        <f t="shared" si="8"/>
        <v>Oxford</v>
      </c>
      <c r="D65" s="277">
        <f t="shared" si="9"/>
        <v>217</v>
      </c>
      <c r="E65" s="276"/>
      <c r="I65" s="283">
        <f>'Overall Results'!B51</f>
        <v>48</v>
      </c>
      <c r="J65" s="283">
        <f>'Overall Results'!C51</f>
        <v>124</v>
      </c>
      <c r="K65" s="283">
        <f>'Overall Results'!D51</f>
        <v>259</v>
      </c>
      <c r="L65" s="283">
        <f>'Overall Results'!E51</f>
        <v>0</v>
      </c>
      <c r="M65" s="283">
        <f>'Overall Results'!F51</f>
        <v>217</v>
      </c>
      <c r="N65" s="283">
        <f>'Overall Results'!G51</f>
        <v>199</v>
      </c>
      <c r="O65" s="283">
        <f>'Overall Results'!H51</f>
        <v>143</v>
      </c>
    </row>
    <row r="66" spans="2:5" ht="14.25">
      <c r="B66" s="277">
        <v>3</v>
      </c>
      <c r="C66" s="277" t="str">
        <f t="shared" si="8"/>
        <v>Radley</v>
      </c>
      <c r="D66" s="277">
        <f t="shared" si="9"/>
        <v>199</v>
      </c>
      <c r="E66" s="276"/>
    </row>
    <row r="67" spans="2:5" ht="14.25">
      <c r="B67" s="277">
        <v>4</v>
      </c>
      <c r="C67" s="277" t="str">
        <f t="shared" si="8"/>
        <v>Witney</v>
      </c>
      <c r="D67" s="277">
        <f t="shared" si="9"/>
        <v>143</v>
      </c>
      <c r="E67" s="276"/>
    </row>
    <row r="68" spans="2:5" ht="14.25">
      <c r="B68" s="277">
        <v>5</v>
      </c>
      <c r="C68" s="277" t="str">
        <f t="shared" si="8"/>
        <v>Banbury</v>
      </c>
      <c r="D68" s="277">
        <f t="shared" si="9"/>
        <v>124</v>
      </c>
      <c r="E68" s="276"/>
    </row>
    <row r="69" spans="2:5" ht="14.25">
      <c r="B69" s="277">
        <v>6</v>
      </c>
      <c r="C69" s="277" t="str">
        <f t="shared" si="8"/>
        <v>A/Amblers</v>
      </c>
      <c r="D69" s="277">
        <f t="shared" si="9"/>
        <v>48</v>
      </c>
      <c r="E69" s="276"/>
    </row>
    <row r="70" spans="2:5" ht="14.25">
      <c r="B70" s="277">
        <v>7</v>
      </c>
      <c r="C70" s="277" t="str">
        <f t="shared" si="8"/>
        <v>Goring &amp; Wallingford</v>
      </c>
      <c r="D70" s="277">
        <f t="shared" si="9"/>
        <v>0</v>
      </c>
      <c r="E70" s="276"/>
    </row>
    <row r="71" spans="2:5" ht="14.25">
      <c r="B71" s="276"/>
      <c r="C71" s="276"/>
      <c r="D71" s="276"/>
      <c r="E71" s="276"/>
    </row>
    <row r="72" spans="2:5" ht="14.25">
      <c r="B72" s="276"/>
      <c r="C72" s="276"/>
      <c r="D72" s="276"/>
      <c r="E72" s="276"/>
    </row>
    <row r="73" spans="2:5" ht="15">
      <c r="B73" s="276"/>
      <c r="C73" s="279" t="s">
        <v>97</v>
      </c>
      <c r="D73" s="276"/>
      <c r="E73" s="276"/>
    </row>
    <row r="74" spans="2:15" ht="14.25">
      <c r="B74" s="278" t="str">
        <f>B63</f>
        <v>Position</v>
      </c>
      <c r="C74" s="278" t="str">
        <f>C63</f>
        <v>Team</v>
      </c>
      <c r="D74" s="278" t="str">
        <f>D63</f>
        <v>Points</v>
      </c>
      <c r="E74" s="276"/>
      <c r="I74" s="283">
        <f>'Overall Results'!B55</f>
        <v>6</v>
      </c>
      <c r="J74" s="283">
        <f>'Overall Results'!C55</f>
        <v>5</v>
      </c>
      <c r="K74" s="283">
        <f>'Overall Results'!D55</f>
        <v>1</v>
      </c>
      <c r="L74" s="283">
        <f>'Overall Results'!E55</f>
        <v>7</v>
      </c>
      <c r="M74" s="283">
        <f>'Overall Results'!F55</f>
        <v>2</v>
      </c>
      <c r="N74" s="283">
        <f>'Overall Results'!G55</f>
        <v>3</v>
      </c>
      <c r="O74" s="283">
        <f>'Overall Results'!H55</f>
        <v>4</v>
      </c>
    </row>
    <row r="75" spans="2:15" ht="14.25">
      <c r="B75" s="277">
        <v>1</v>
      </c>
      <c r="C75" s="277" t="str">
        <f aca="true" t="shared" si="10" ref="C75:C81">HLOOKUP(B75,$I$74:$O$76,2,FALSE)</f>
        <v>Bicester</v>
      </c>
      <c r="D75" s="277">
        <f aca="true" t="shared" si="11" ref="D75:D81">HLOOKUP(B75,$I$74:$O$76,3,FALSE)</f>
        <v>504</v>
      </c>
      <c r="E75" s="276"/>
      <c r="I75" t="str">
        <f>'Overall Results'!B47</f>
        <v>A/Amblers</v>
      </c>
      <c r="J75" t="str">
        <f>'Overall Results'!C47</f>
        <v>Banbury</v>
      </c>
      <c r="K75" t="str">
        <f>'Overall Results'!D47</f>
        <v>Bicester</v>
      </c>
      <c r="L75" t="str">
        <f>'Overall Results'!E47</f>
        <v>Goring &amp; Wallingford</v>
      </c>
      <c r="M75" t="str">
        <f>'Overall Results'!F47</f>
        <v>Oxford</v>
      </c>
      <c r="N75" t="str">
        <f>'Overall Results'!G47</f>
        <v>Radley</v>
      </c>
      <c r="O75" t="str">
        <f>'Overall Results'!H47</f>
        <v>Witney</v>
      </c>
    </row>
    <row r="76" spans="2:15" ht="14.25">
      <c r="B76" s="277">
        <v>2</v>
      </c>
      <c r="C76" s="277" t="str">
        <f t="shared" si="10"/>
        <v>Oxford</v>
      </c>
      <c r="D76" s="277">
        <f t="shared" si="11"/>
        <v>415</v>
      </c>
      <c r="E76" s="276"/>
      <c r="I76" s="283">
        <f>'Overall Results'!B54</f>
        <v>156</v>
      </c>
      <c r="J76" s="283">
        <f>'Overall Results'!C54</f>
        <v>223</v>
      </c>
      <c r="K76" s="283">
        <f>'Overall Results'!D54</f>
        <v>504</v>
      </c>
      <c r="L76" s="283">
        <f>'Overall Results'!E54</f>
        <v>73</v>
      </c>
      <c r="M76" s="283">
        <f>'Overall Results'!F54</f>
        <v>415</v>
      </c>
      <c r="N76" s="283">
        <f>'Overall Results'!G54</f>
        <v>371</v>
      </c>
      <c r="O76" s="283">
        <f>'Overall Results'!H54</f>
        <v>239</v>
      </c>
    </row>
    <row r="77" spans="2:5" ht="14.25">
      <c r="B77" s="277">
        <v>3</v>
      </c>
      <c r="C77" s="277" t="str">
        <f t="shared" si="10"/>
        <v>Radley</v>
      </c>
      <c r="D77" s="277">
        <f t="shared" si="11"/>
        <v>371</v>
      </c>
      <c r="E77" s="276"/>
    </row>
    <row r="78" spans="2:5" ht="14.25">
      <c r="B78" s="277">
        <v>4</v>
      </c>
      <c r="C78" s="277" t="str">
        <f t="shared" si="10"/>
        <v>Witney</v>
      </c>
      <c r="D78" s="277">
        <f t="shared" si="11"/>
        <v>239</v>
      </c>
      <c r="E78" s="276"/>
    </row>
    <row r="79" spans="2:5" ht="14.25">
      <c r="B79" s="277">
        <v>5</v>
      </c>
      <c r="C79" s="277" t="str">
        <f t="shared" si="10"/>
        <v>Banbury</v>
      </c>
      <c r="D79" s="277">
        <f t="shared" si="11"/>
        <v>223</v>
      </c>
      <c r="E79" s="276"/>
    </row>
    <row r="80" spans="2:5" ht="14.25">
      <c r="B80" s="277">
        <v>6</v>
      </c>
      <c r="C80" s="277" t="str">
        <f t="shared" si="10"/>
        <v>A/Amblers</v>
      </c>
      <c r="D80" s="277">
        <f t="shared" si="11"/>
        <v>156</v>
      </c>
      <c r="E80" s="276"/>
    </row>
    <row r="81" spans="2:5" ht="14.25">
      <c r="B81" s="277">
        <v>7</v>
      </c>
      <c r="C81" s="277" t="str">
        <f t="shared" si="10"/>
        <v>Goring &amp; Wallingford</v>
      </c>
      <c r="D81" s="277">
        <f t="shared" si="11"/>
        <v>73</v>
      </c>
      <c r="E81" s="276"/>
    </row>
    <row r="82" spans="2:5" ht="14.25">
      <c r="B82" s="276"/>
      <c r="C82" s="276"/>
      <c r="D82" s="276"/>
      <c r="E82" s="276"/>
    </row>
    <row r="83" spans="2:5" ht="14.25">
      <c r="B83" s="276"/>
      <c r="C83" s="276"/>
      <c r="D83" s="276"/>
      <c r="E83" s="276"/>
    </row>
    <row r="84" spans="2:5" ht="14.25">
      <c r="B84" s="276"/>
      <c r="C84" s="276"/>
      <c r="D84" s="276"/>
      <c r="E84" s="276"/>
    </row>
    <row r="85" spans="2:5" ht="14.25">
      <c r="B85" s="276"/>
      <c r="C85" s="276"/>
      <c r="D85" s="276"/>
      <c r="E85" s="276"/>
    </row>
    <row r="86" spans="2:5" ht="14.25">
      <c r="B86" s="276"/>
      <c r="C86" s="276"/>
      <c r="D86" s="276"/>
      <c r="E86" s="276"/>
    </row>
    <row r="87" spans="2:5" ht="14.25">
      <c r="B87" s="276"/>
      <c r="C87" s="276"/>
      <c r="D87" s="276"/>
      <c r="E87" s="276"/>
    </row>
    <row r="88" spans="2:5" ht="15">
      <c r="B88" s="276"/>
      <c r="C88" s="279" t="s">
        <v>89</v>
      </c>
      <c r="D88" s="276"/>
      <c r="E88" s="276"/>
    </row>
    <row r="89" spans="2:15" ht="14.25">
      <c r="B89" s="278" t="str">
        <f>B74</f>
        <v>Position</v>
      </c>
      <c r="C89" s="278" t="str">
        <f>C74</f>
        <v>Team</v>
      </c>
      <c r="D89" s="278" t="str">
        <f>D74</f>
        <v>Points</v>
      </c>
      <c r="E89" s="276"/>
      <c r="I89">
        <f>'Overall Results'!B61</f>
        <v>4</v>
      </c>
      <c r="J89">
        <f>'Overall Results'!C61</f>
        <v>2</v>
      </c>
      <c r="K89">
        <f>'Overall Results'!D61</f>
        <v>1</v>
      </c>
      <c r="L89">
        <f>'Overall Results'!E61</f>
        <v>4</v>
      </c>
      <c r="M89">
        <f>'Overall Results'!F61</f>
        <v>4</v>
      </c>
      <c r="N89">
        <f>'Overall Results'!G61</f>
        <v>4</v>
      </c>
      <c r="O89">
        <f>'Overall Results'!H61</f>
        <v>3</v>
      </c>
    </row>
    <row r="90" spans="2:15" ht="14.25">
      <c r="B90" s="277">
        <v>1</v>
      </c>
      <c r="C90" s="277" t="str">
        <f aca="true" t="shared" si="12" ref="C90:C96">HLOOKUP(B90,$I$89:$O$91,2,FALSE)</f>
        <v>Bicester</v>
      </c>
      <c r="D90" s="277">
        <f aca="true" t="shared" si="13" ref="D90:D96">HLOOKUP(B90,$I$89:$O$91,3,FALSE)</f>
        <v>1157</v>
      </c>
      <c r="E90" s="276"/>
      <c r="I90" t="str">
        <f>'Overall Results'!B59</f>
        <v>A/Amblers</v>
      </c>
      <c r="J90" t="str">
        <f>'Overall Results'!C59</f>
        <v>Banbury</v>
      </c>
      <c r="K90" t="str">
        <f>'Overall Results'!D59</f>
        <v>Bicester</v>
      </c>
      <c r="L90" t="str">
        <f>'Overall Results'!E59</f>
        <v>Goring &amp; Wallingford</v>
      </c>
      <c r="M90" t="str">
        <f>'Overall Results'!F59</f>
        <v>Oxford</v>
      </c>
      <c r="N90" t="str">
        <f>'Overall Results'!G59</f>
        <v>Radley</v>
      </c>
      <c r="O90" t="str">
        <f>'Overall Results'!H59</f>
        <v>Witney</v>
      </c>
    </row>
    <row r="91" spans="2:15" ht="14.25">
      <c r="B91" s="277">
        <v>2</v>
      </c>
      <c r="C91" s="277" t="str">
        <f t="shared" si="12"/>
        <v>Banbury</v>
      </c>
      <c r="D91" s="277">
        <f t="shared" si="13"/>
        <v>710</v>
      </c>
      <c r="E91" s="276"/>
      <c r="I91" s="283">
        <f>'Overall Results'!B60</f>
        <v>0</v>
      </c>
      <c r="J91" s="283">
        <f>'Overall Results'!C60</f>
        <v>710</v>
      </c>
      <c r="K91" s="283">
        <f>'Overall Results'!D60</f>
        <v>1157</v>
      </c>
      <c r="L91" s="283">
        <f>'Overall Results'!E60</f>
        <v>0</v>
      </c>
      <c r="M91" s="283">
        <f>'Overall Results'!F60</f>
        <v>0</v>
      </c>
      <c r="N91" s="283">
        <f>'Overall Results'!G60</f>
        <v>0</v>
      </c>
      <c r="O91" s="283">
        <f>'Overall Results'!H60</f>
        <v>509</v>
      </c>
    </row>
    <row r="92" spans="2:5" ht="14.25">
      <c r="B92" s="277">
        <v>3</v>
      </c>
      <c r="C92" s="277" t="str">
        <f t="shared" si="12"/>
        <v>Witney</v>
      </c>
      <c r="D92" s="277">
        <f t="shared" si="13"/>
        <v>509</v>
      </c>
      <c r="E92" s="276"/>
    </row>
    <row r="93" spans="2:5" ht="14.25">
      <c r="B93" s="277">
        <v>4</v>
      </c>
      <c r="C93" s="277" t="str">
        <f t="shared" si="12"/>
        <v>A/Amblers</v>
      </c>
      <c r="D93" s="277">
        <f t="shared" si="13"/>
        <v>0</v>
      </c>
      <c r="E93" s="276"/>
    </row>
    <row r="94" spans="2:5" ht="14.25">
      <c r="B94" s="277">
        <v>4</v>
      </c>
      <c r="C94" s="277" t="s">
        <v>84</v>
      </c>
      <c r="D94" s="277">
        <v>0</v>
      </c>
      <c r="E94" s="276"/>
    </row>
    <row r="95" spans="2:5" ht="14.25">
      <c r="B95" s="277">
        <v>4</v>
      </c>
      <c r="C95" s="277" t="s">
        <v>5</v>
      </c>
      <c r="D95" s="277">
        <v>0</v>
      </c>
      <c r="E95" s="276"/>
    </row>
    <row r="96" spans="2:5" ht="14.25">
      <c r="B96" s="277">
        <v>4</v>
      </c>
      <c r="C96" s="277" t="s">
        <v>6</v>
      </c>
      <c r="D96" s="277">
        <v>0</v>
      </c>
      <c r="E96" s="276"/>
    </row>
    <row r="97" spans="2:5" ht="14.25">
      <c r="B97" s="276"/>
      <c r="C97" s="276"/>
      <c r="D97" s="276"/>
      <c r="E97" s="276"/>
    </row>
    <row r="100" spans="2:4" ht="15">
      <c r="B100" s="281"/>
      <c r="C100" s="282" t="s">
        <v>90</v>
      </c>
      <c r="D100" s="281"/>
    </row>
    <row r="101" spans="2:15" ht="14.25">
      <c r="B101" s="278" t="str">
        <f>B5</f>
        <v>Position</v>
      </c>
      <c r="C101" s="278" t="str">
        <f>C5</f>
        <v>Team</v>
      </c>
      <c r="D101" s="278" t="str">
        <f>D5</f>
        <v>Points</v>
      </c>
      <c r="I101" s="283">
        <f>'Overall Results'!B64</f>
        <v>3</v>
      </c>
      <c r="J101" s="283">
        <f>'Overall Results'!C64</f>
        <v>1</v>
      </c>
      <c r="K101" s="283">
        <f>'Overall Results'!D64</f>
        <v>5</v>
      </c>
      <c r="L101" s="283">
        <f>'Overall Results'!E64</f>
        <v>7</v>
      </c>
      <c r="M101" s="283">
        <f>'Overall Results'!F64</f>
        <v>6</v>
      </c>
      <c r="N101" s="283">
        <f>'Overall Results'!G64</f>
        <v>2</v>
      </c>
      <c r="O101" s="283">
        <f>'Overall Results'!H64</f>
        <v>4</v>
      </c>
    </row>
    <row r="102" spans="2:15" ht="14.25">
      <c r="B102" s="277">
        <v>1</v>
      </c>
      <c r="C102" s="277" t="str">
        <f aca="true" t="shared" si="14" ref="C102:C108">HLOOKUP(B102,$I$101:$O$103,2,FALSE)</f>
        <v>Banbury</v>
      </c>
      <c r="D102" s="277">
        <f aca="true" t="shared" si="15" ref="D102:D108">HLOOKUP(B102,$I$101:$O$103,3,FALSE)</f>
        <v>1034</v>
      </c>
      <c r="I102" t="str">
        <f>'Overall Results'!B59</f>
        <v>A/Amblers</v>
      </c>
      <c r="J102" t="str">
        <f>'Overall Results'!C59</f>
        <v>Banbury</v>
      </c>
      <c r="K102" t="str">
        <f>'Overall Results'!D59</f>
        <v>Bicester</v>
      </c>
      <c r="L102" t="str">
        <f>'Overall Results'!E59</f>
        <v>Goring &amp; Wallingford</v>
      </c>
      <c r="M102" t="str">
        <f>'Overall Results'!F59</f>
        <v>Oxford</v>
      </c>
      <c r="N102" t="str">
        <f>'Overall Results'!G59</f>
        <v>Radley</v>
      </c>
      <c r="O102" t="str">
        <f>'Overall Results'!H59</f>
        <v>Witney</v>
      </c>
    </row>
    <row r="103" spans="2:15" ht="14.25">
      <c r="B103" s="277">
        <v>2</v>
      </c>
      <c r="C103" s="277" t="str">
        <f t="shared" si="14"/>
        <v>Radley</v>
      </c>
      <c r="D103" s="277">
        <f t="shared" si="15"/>
        <v>731</v>
      </c>
      <c r="I103" s="283">
        <f>'Overall Results'!B63</f>
        <v>663</v>
      </c>
      <c r="J103" s="283">
        <f>'Overall Results'!C63</f>
        <v>1034</v>
      </c>
      <c r="K103" s="283">
        <f>'Overall Results'!D63</f>
        <v>551</v>
      </c>
      <c r="L103" s="283">
        <f>'Overall Results'!E63</f>
        <v>0</v>
      </c>
      <c r="M103" s="283">
        <f>'Overall Results'!F63</f>
        <v>520</v>
      </c>
      <c r="N103" s="283">
        <f>'Overall Results'!G63</f>
        <v>731</v>
      </c>
      <c r="O103" s="283">
        <f>'Overall Results'!H63</f>
        <v>620</v>
      </c>
    </row>
    <row r="104" spans="2:4" ht="14.25">
      <c r="B104" s="277">
        <v>3</v>
      </c>
      <c r="C104" s="277" t="str">
        <f t="shared" si="14"/>
        <v>A/Amblers</v>
      </c>
      <c r="D104" s="277">
        <f t="shared" si="15"/>
        <v>663</v>
      </c>
    </row>
    <row r="105" spans="2:4" ht="14.25">
      <c r="B105" s="277">
        <v>4</v>
      </c>
      <c r="C105" s="277" t="str">
        <f t="shared" si="14"/>
        <v>Witney</v>
      </c>
      <c r="D105" s="277">
        <f t="shared" si="15"/>
        <v>620</v>
      </c>
    </row>
    <row r="106" spans="2:4" ht="14.25">
      <c r="B106" s="277">
        <v>5</v>
      </c>
      <c r="C106" s="277" t="str">
        <f t="shared" si="14"/>
        <v>Bicester</v>
      </c>
      <c r="D106" s="277">
        <f t="shared" si="15"/>
        <v>551</v>
      </c>
    </row>
    <row r="107" spans="2:4" ht="14.25">
      <c r="B107" s="277">
        <v>6</v>
      </c>
      <c r="C107" s="277" t="str">
        <f t="shared" si="14"/>
        <v>Oxford</v>
      </c>
      <c r="D107" s="277">
        <f t="shared" si="15"/>
        <v>520</v>
      </c>
    </row>
    <row r="108" spans="2:4" ht="14.25">
      <c r="B108" s="277">
        <v>7</v>
      </c>
      <c r="C108" s="277" t="str">
        <f t="shared" si="14"/>
        <v>Goring &amp; Wallingford</v>
      </c>
      <c r="D108" s="277">
        <f t="shared" si="15"/>
        <v>0</v>
      </c>
    </row>
  </sheetData>
  <sheetProtection/>
  <printOptions/>
  <pageMargins left="1.55" right="0.7086614173228347" top="0.7480314960629921" bottom="0.7480314960629921" header="0.31496062992125984" footer="0.31496062992125984"/>
  <pageSetup fitToHeight="2" horizontalDpi="300" verticalDpi="300" orientation="portrait" paperSize="9" r:id="rId1"/>
  <headerFooter>
    <oddFooter>&amp;CPage &amp;P</oddFooter>
  </headerFooter>
  <rowBreaks count="2" manualBreakCount="2">
    <brk id="43" max="255" man="1"/>
    <brk id="84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PageLayoutView="0" workbookViewId="0" topLeftCell="A1">
      <pane ySplit="5" topLeftCell="A21" activePane="bottomLeft" state="frozen"/>
      <selection pane="topLeft" activeCell="A1" sqref="A1"/>
      <selection pane="bottomLeft" activeCell="K38" sqref="K38"/>
    </sheetView>
  </sheetViews>
  <sheetFormatPr defaultColWidth="9.140625" defaultRowHeight="12.75"/>
  <cols>
    <col min="1" max="1" width="2.28125" style="3" customWidth="1"/>
    <col min="2" max="2" width="15.00390625" style="0" customWidth="1"/>
    <col min="3" max="3" width="13.140625" style="3" customWidth="1"/>
    <col min="4" max="4" width="10.8515625" style="3" bestFit="1" customWidth="1"/>
    <col min="5" max="5" width="13.8515625" style="3" bestFit="1" customWidth="1"/>
    <col min="6" max="6" width="11.28125" style="0" customWidth="1"/>
    <col min="7" max="7" width="14.7109375" style="3" bestFit="1" customWidth="1"/>
    <col min="8" max="8" width="11.7109375" style="3" bestFit="1" customWidth="1"/>
    <col min="9" max="9" width="12.28125" style="3" bestFit="1" customWidth="1"/>
  </cols>
  <sheetData>
    <row r="2" spans="1:7" ht="12.75">
      <c r="A2" s="1" t="s">
        <v>0</v>
      </c>
      <c r="C2" s="2" t="str">
        <f>'Boys U11'!C2</f>
        <v>Park Sports Centre, Wheatley</v>
      </c>
      <c r="G2" s="4" t="str">
        <f>'Boys U11'!G2</f>
        <v>13th March 2011</v>
      </c>
    </row>
    <row r="5" spans="2:9" ht="38.25">
      <c r="B5" s="5" t="s">
        <v>80</v>
      </c>
      <c r="C5" s="2" t="s">
        <v>2</v>
      </c>
      <c r="D5" s="2" t="s">
        <v>3</v>
      </c>
      <c r="E5" s="2" t="s">
        <v>4</v>
      </c>
      <c r="F5" s="210" t="s">
        <v>84</v>
      </c>
      <c r="G5" s="2" t="s">
        <v>5</v>
      </c>
      <c r="H5" s="2" t="s">
        <v>6</v>
      </c>
      <c r="I5" s="2" t="s">
        <v>7</v>
      </c>
    </row>
    <row r="6" spans="2:9" ht="12.75">
      <c r="B6" s="5" t="s">
        <v>8</v>
      </c>
      <c r="C6" s="247"/>
      <c r="D6" s="247"/>
      <c r="E6" s="247"/>
      <c r="F6" s="3"/>
      <c r="G6" s="247"/>
      <c r="I6" s="247"/>
    </row>
    <row r="7" spans="1:9" ht="12.75">
      <c r="A7" s="2">
        <v>1</v>
      </c>
      <c r="B7" t="s">
        <v>9</v>
      </c>
      <c r="C7" s="6">
        <v>0</v>
      </c>
      <c r="D7" s="6" t="s">
        <v>259</v>
      </c>
      <c r="E7" s="6" t="s">
        <v>262</v>
      </c>
      <c r="F7" s="6" t="s">
        <v>261</v>
      </c>
      <c r="G7" s="6" t="s">
        <v>264</v>
      </c>
      <c r="H7" s="6" t="s">
        <v>263</v>
      </c>
      <c r="I7" s="6" t="s">
        <v>260</v>
      </c>
    </row>
    <row r="8" spans="1:9" ht="12.75">
      <c r="A8" s="2"/>
      <c r="B8" s="7" t="s">
        <v>10</v>
      </c>
      <c r="C8" s="8">
        <v>0</v>
      </c>
      <c r="D8" s="8">
        <v>6</v>
      </c>
      <c r="E8" s="8">
        <v>7</v>
      </c>
      <c r="F8" s="8">
        <v>2</v>
      </c>
      <c r="G8" s="8">
        <v>3</v>
      </c>
      <c r="H8" s="8">
        <v>5</v>
      </c>
      <c r="I8" s="8">
        <v>4</v>
      </c>
    </row>
    <row r="9" spans="1:6" ht="12.75">
      <c r="A9" s="2">
        <v>2</v>
      </c>
      <c r="B9" s="5" t="s">
        <v>11</v>
      </c>
      <c r="F9" s="3"/>
    </row>
    <row r="10" spans="1:9" ht="12.75">
      <c r="A10" s="2"/>
      <c r="B10" t="s">
        <v>12</v>
      </c>
      <c r="C10" s="247" t="s">
        <v>123</v>
      </c>
      <c r="D10" s="247" t="s">
        <v>138</v>
      </c>
      <c r="E10" s="247" t="s">
        <v>159</v>
      </c>
      <c r="F10" s="3" t="s">
        <v>238</v>
      </c>
      <c r="G10" s="247" t="s">
        <v>178</v>
      </c>
      <c r="H10" s="3" t="s">
        <v>228</v>
      </c>
      <c r="I10" s="247" t="s">
        <v>212</v>
      </c>
    </row>
    <row r="11" spans="1:9" ht="12.75">
      <c r="A11" s="2"/>
      <c r="B11" t="s">
        <v>9</v>
      </c>
      <c r="C11" s="9">
        <v>15.6</v>
      </c>
      <c r="D11" s="9">
        <v>15.3</v>
      </c>
      <c r="E11" s="9">
        <v>15.8</v>
      </c>
      <c r="F11" s="9">
        <v>17</v>
      </c>
      <c r="G11" s="9">
        <v>17.5</v>
      </c>
      <c r="H11" s="9">
        <v>15.9</v>
      </c>
      <c r="I11" s="9">
        <v>18.5</v>
      </c>
    </row>
    <row r="12" spans="1:9" ht="12.75">
      <c r="A12" s="2"/>
      <c r="B12" t="s">
        <v>13</v>
      </c>
      <c r="C12" s="247" t="s">
        <v>124</v>
      </c>
      <c r="D12" s="247" t="s">
        <v>139</v>
      </c>
      <c r="E12" s="247" t="s">
        <v>162</v>
      </c>
      <c r="F12" s="3" t="s">
        <v>180</v>
      </c>
      <c r="G12" s="247" t="s">
        <v>179</v>
      </c>
      <c r="H12" s="3" t="s">
        <v>227</v>
      </c>
      <c r="I12" s="247" t="s">
        <v>213</v>
      </c>
    </row>
    <row r="13" spans="1:9" ht="12.75">
      <c r="A13" s="2"/>
      <c r="B13" t="s">
        <v>9</v>
      </c>
      <c r="C13" s="9">
        <v>17.3</v>
      </c>
      <c r="D13" s="9">
        <v>15.5</v>
      </c>
      <c r="E13" s="9">
        <v>16.5</v>
      </c>
      <c r="F13" s="9">
        <v>18.3</v>
      </c>
      <c r="G13" s="9">
        <v>18.4</v>
      </c>
      <c r="H13" s="9">
        <v>16.5</v>
      </c>
      <c r="I13" s="9">
        <v>18.4</v>
      </c>
    </row>
    <row r="14" spans="1:9" ht="12.75">
      <c r="A14" s="2"/>
      <c r="B14" t="s">
        <v>15</v>
      </c>
      <c r="C14" s="289" t="s">
        <v>125</v>
      </c>
      <c r="D14" s="289" t="s">
        <v>140</v>
      </c>
      <c r="E14" s="289" t="s">
        <v>160</v>
      </c>
      <c r="F14" s="10" t="s">
        <v>239</v>
      </c>
      <c r="G14" s="289" t="s">
        <v>180</v>
      </c>
      <c r="H14" s="10" t="s">
        <v>229</v>
      </c>
      <c r="I14" s="289" t="s">
        <v>214</v>
      </c>
    </row>
    <row r="15" spans="1:9" ht="12.75">
      <c r="A15" s="2"/>
      <c r="B15" t="s">
        <v>9</v>
      </c>
      <c r="C15" s="9">
        <v>18.2</v>
      </c>
      <c r="D15" s="9">
        <v>15.5</v>
      </c>
      <c r="E15" s="9">
        <v>17.9</v>
      </c>
      <c r="F15" s="9">
        <v>18.1</v>
      </c>
      <c r="G15" s="9">
        <v>16.9</v>
      </c>
      <c r="H15" s="9">
        <v>16.4</v>
      </c>
      <c r="I15" s="9">
        <v>17.2</v>
      </c>
    </row>
    <row r="16" spans="1:9" ht="12.75">
      <c r="A16" s="2"/>
      <c r="B16" t="s">
        <v>16</v>
      </c>
      <c r="C16" s="289" t="s">
        <v>126</v>
      </c>
      <c r="D16" s="289" t="s">
        <v>141</v>
      </c>
      <c r="E16" s="289" t="s">
        <v>161</v>
      </c>
      <c r="F16" s="10"/>
      <c r="G16" s="289" t="s">
        <v>181</v>
      </c>
      <c r="H16" s="10" t="s">
        <v>230</v>
      </c>
      <c r="I16" s="289" t="s">
        <v>215</v>
      </c>
    </row>
    <row r="17" spans="1:9" ht="12.75">
      <c r="A17" s="2"/>
      <c r="B17" t="s">
        <v>9</v>
      </c>
      <c r="C17" s="9">
        <v>17.2</v>
      </c>
      <c r="D17" s="9">
        <v>15.8</v>
      </c>
      <c r="E17" s="9">
        <v>16.7</v>
      </c>
      <c r="F17" s="9">
        <v>0</v>
      </c>
      <c r="G17" s="9">
        <v>17.4</v>
      </c>
      <c r="H17" s="9">
        <v>16.1</v>
      </c>
      <c r="I17" s="9">
        <v>19.1</v>
      </c>
    </row>
    <row r="18" spans="1:9" ht="12.75">
      <c r="A18" s="2"/>
      <c r="B18" t="s">
        <v>17</v>
      </c>
      <c r="C18" s="9">
        <f aca="true" t="shared" si="0" ref="C18:I18">C17+C15+C13+C11</f>
        <v>68.3</v>
      </c>
      <c r="D18" s="9">
        <f t="shared" si="0"/>
        <v>62.099999999999994</v>
      </c>
      <c r="E18" s="9">
        <f t="shared" si="0"/>
        <v>66.89999999999999</v>
      </c>
      <c r="F18" s="9">
        <f>F17+F15+F13+F11</f>
        <v>53.400000000000006</v>
      </c>
      <c r="G18" s="9">
        <f t="shared" si="0"/>
        <v>70.19999999999999</v>
      </c>
      <c r="H18" s="9">
        <f t="shared" si="0"/>
        <v>64.9</v>
      </c>
      <c r="I18" s="9">
        <f t="shared" si="0"/>
        <v>73.19999999999999</v>
      </c>
    </row>
    <row r="19" spans="1:9" ht="12.75">
      <c r="A19" s="2"/>
      <c r="B19" s="7" t="s">
        <v>10</v>
      </c>
      <c r="C19" s="8">
        <v>4</v>
      </c>
      <c r="D19" s="8">
        <v>7</v>
      </c>
      <c r="E19" s="8">
        <v>5</v>
      </c>
      <c r="F19" s="8">
        <v>1</v>
      </c>
      <c r="G19" s="8">
        <v>3</v>
      </c>
      <c r="H19" s="8">
        <v>6</v>
      </c>
      <c r="I19" s="8">
        <v>2</v>
      </c>
    </row>
    <row r="20" spans="1:6" ht="12.75">
      <c r="A20" s="2">
        <v>3</v>
      </c>
      <c r="B20" s="5" t="s">
        <v>18</v>
      </c>
      <c r="F20" s="3"/>
    </row>
    <row r="21" spans="1:9" ht="12.75">
      <c r="A21" s="2"/>
      <c r="B21" t="s">
        <v>12</v>
      </c>
      <c r="C21" s="247" t="s">
        <v>124</v>
      </c>
      <c r="D21" s="247" t="s">
        <v>138</v>
      </c>
      <c r="E21" s="247" t="s">
        <v>162</v>
      </c>
      <c r="F21" s="3" t="s">
        <v>240</v>
      </c>
      <c r="G21" s="247" t="s">
        <v>178</v>
      </c>
      <c r="H21" s="3" t="s">
        <v>228</v>
      </c>
      <c r="I21" s="247" t="s">
        <v>214</v>
      </c>
    </row>
    <row r="22" spans="1:9" ht="12.75">
      <c r="A22" s="2"/>
      <c r="B22" t="s">
        <v>19</v>
      </c>
      <c r="C22" s="10">
        <v>46</v>
      </c>
      <c r="D22" s="10">
        <v>52</v>
      </c>
      <c r="E22" s="10">
        <v>48</v>
      </c>
      <c r="F22" s="10">
        <v>50</v>
      </c>
      <c r="G22" s="10">
        <v>44</v>
      </c>
      <c r="H22" s="10">
        <v>49</v>
      </c>
      <c r="I22" s="10">
        <v>42</v>
      </c>
    </row>
    <row r="23" spans="1:9" ht="12.75">
      <c r="A23" s="2"/>
      <c r="B23" t="s">
        <v>13</v>
      </c>
      <c r="C23" s="247" t="s">
        <v>125</v>
      </c>
      <c r="D23" s="247" t="s">
        <v>141</v>
      </c>
      <c r="E23" s="247" t="s">
        <v>161</v>
      </c>
      <c r="F23" s="3" t="s">
        <v>180</v>
      </c>
      <c r="G23" s="247" t="s">
        <v>182</v>
      </c>
      <c r="H23" s="3" t="s">
        <v>227</v>
      </c>
      <c r="I23" s="247" t="s">
        <v>213</v>
      </c>
    </row>
    <row r="24" spans="1:9" ht="12.75">
      <c r="A24" s="2"/>
      <c r="B24" t="s">
        <v>19</v>
      </c>
      <c r="C24" s="10">
        <v>42</v>
      </c>
      <c r="D24" s="10">
        <v>54</v>
      </c>
      <c r="E24" s="10">
        <v>49</v>
      </c>
      <c r="F24" s="10">
        <v>34</v>
      </c>
      <c r="G24" s="10">
        <v>40</v>
      </c>
      <c r="H24" s="10">
        <v>50</v>
      </c>
      <c r="I24" s="10">
        <v>42</v>
      </c>
    </row>
    <row r="25" spans="1:9" ht="12.75">
      <c r="A25" s="2"/>
      <c r="B25" t="s">
        <v>15</v>
      </c>
      <c r="C25" s="289"/>
      <c r="D25" s="289" t="s">
        <v>142</v>
      </c>
      <c r="E25" s="289" t="s">
        <v>160</v>
      </c>
      <c r="F25" s="10"/>
      <c r="G25" s="289" t="s">
        <v>180</v>
      </c>
      <c r="H25" s="10" t="s">
        <v>231</v>
      </c>
      <c r="I25" s="289" t="s">
        <v>216</v>
      </c>
    </row>
    <row r="26" spans="1:9" ht="12.75">
      <c r="A26" s="2"/>
      <c r="B26" t="s">
        <v>19</v>
      </c>
      <c r="C26" s="10">
        <v>0</v>
      </c>
      <c r="D26" s="10">
        <v>50</v>
      </c>
      <c r="E26" s="10">
        <v>47</v>
      </c>
      <c r="F26" s="10">
        <v>0</v>
      </c>
      <c r="G26" s="10">
        <v>35</v>
      </c>
      <c r="H26" s="10">
        <v>52</v>
      </c>
      <c r="I26" s="10">
        <v>31</v>
      </c>
    </row>
    <row r="27" spans="1:9" ht="12.75">
      <c r="A27" s="2"/>
      <c r="B27" t="s">
        <v>16</v>
      </c>
      <c r="C27" s="289"/>
      <c r="D27" s="289" t="s">
        <v>143</v>
      </c>
      <c r="E27" s="289" t="s">
        <v>163</v>
      </c>
      <c r="F27" s="10"/>
      <c r="G27" s="289" t="s">
        <v>181</v>
      </c>
      <c r="H27" s="10" t="s">
        <v>230</v>
      </c>
      <c r="I27" s="289" t="s">
        <v>215</v>
      </c>
    </row>
    <row r="28" spans="1:9" ht="12.75">
      <c r="A28" s="2"/>
      <c r="B28" t="s">
        <v>19</v>
      </c>
      <c r="C28" s="10">
        <v>0</v>
      </c>
      <c r="D28" s="10">
        <v>44</v>
      </c>
      <c r="E28" s="10">
        <v>48</v>
      </c>
      <c r="F28" s="10">
        <v>0</v>
      </c>
      <c r="G28" s="10">
        <v>53</v>
      </c>
      <c r="H28" s="10">
        <v>46</v>
      </c>
      <c r="I28" s="10">
        <v>42</v>
      </c>
    </row>
    <row r="29" spans="1:9" ht="12.75">
      <c r="A29" s="2"/>
      <c r="B29" t="s">
        <v>20</v>
      </c>
      <c r="C29" s="10">
        <f>C22+C24+C26+C28</f>
        <v>88</v>
      </c>
      <c r="D29" s="10">
        <f aca="true" t="shared" si="1" ref="D29:I29">D22+D24+D26+D28</f>
        <v>200</v>
      </c>
      <c r="E29" s="10">
        <f t="shared" si="1"/>
        <v>192</v>
      </c>
      <c r="F29" s="10">
        <f t="shared" si="1"/>
        <v>84</v>
      </c>
      <c r="G29" s="10">
        <f t="shared" si="1"/>
        <v>172</v>
      </c>
      <c r="H29" s="10">
        <f t="shared" si="1"/>
        <v>197</v>
      </c>
      <c r="I29" s="10">
        <f t="shared" si="1"/>
        <v>157</v>
      </c>
    </row>
    <row r="30" spans="1:9" ht="12.75">
      <c r="A30" s="2"/>
      <c r="B30" s="7" t="s">
        <v>10</v>
      </c>
      <c r="C30" s="8">
        <v>2</v>
      </c>
      <c r="D30" s="8">
        <v>7</v>
      </c>
      <c r="E30" s="8">
        <v>5</v>
      </c>
      <c r="F30" s="8">
        <v>1</v>
      </c>
      <c r="G30" s="8">
        <v>4</v>
      </c>
      <c r="H30" s="8">
        <v>6</v>
      </c>
      <c r="I30" s="8">
        <v>3</v>
      </c>
    </row>
    <row r="31" spans="1:6" ht="12.75">
      <c r="A31" s="2">
        <v>4</v>
      </c>
      <c r="B31" s="5" t="s">
        <v>64</v>
      </c>
      <c r="F31" s="3"/>
    </row>
    <row r="32" spans="1:9" ht="12.75">
      <c r="A32" s="2"/>
      <c r="B32" t="s">
        <v>12</v>
      </c>
      <c r="C32" s="247" t="s">
        <v>123</v>
      </c>
      <c r="D32" s="247" t="s">
        <v>138</v>
      </c>
      <c r="E32" s="247" t="s">
        <v>159</v>
      </c>
      <c r="F32" s="3" t="s">
        <v>238</v>
      </c>
      <c r="G32" s="247" t="s">
        <v>179</v>
      </c>
      <c r="H32" s="3" t="s">
        <v>229</v>
      </c>
      <c r="I32" s="247" t="s">
        <v>216</v>
      </c>
    </row>
    <row r="33" spans="1:9" ht="12.75">
      <c r="A33" s="2"/>
      <c r="B33" t="s">
        <v>72</v>
      </c>
      <c r="C33" s="9">
        <v>39</v>
      </c>
      <c r="D33" s="9">
        <v>50</v>
      </c>
      <c r="E33" s="9">
        <v>45</v>
      </c>
      <c r="F33" s="9">
        <v>33</v>
      </c>
      <c r="G33" s="9">
        <v>23</v>
      </c>
      <c r="H33" s="9">
        <v>34</v>
      </c>
      <c r="I33" s="9">
        <v>25</v>
      </c>
    </row>
    <row r="34" spans="1:9" ht="12.75">
      <c r="A34" s="2"/>
      <c r="B34" t="s">
        <v>13</v>
      </c>
      <c r="C34" s="247" t="s">
        <v>124</v>
      </c>
      <c r="D34" s="247" t="s">
        <v>144</v>
      </c>
      <c r="E34" s="247" t="s">
        <v>164</v>
      </c>
      <c r="F34" s="3" t="s">
        <v>240</v>
      </c>
      <c r="G34" s="247" t="s">
        <v>184</v>
      </c>
      <c r="H34" s="247" t="s">
        <v>275</v>
      </c>
      <c r="I34" s="247" t="s">
        <v>215</v>
      </c>
    </row>
    <row r="35" spans="1:9" ht="12.75">
      <c r="A35" s="2"/>
      <c r="B35" t="s">
        <v>72</v>
      </c>
      <c r="C35" s="9">
        <v>38</v>
      </c>
      <c r="D35" s="9">
        <v>43</v>
      </c>
      <c r="E35" s="9">
        <v>39</v>
      </c>
      <c r="F35" s="9">
        <v>36</v>
      </c>
      <c r="G35" s="9">
        <v>22</v>
      </c>
      <c r="H35" s="9">
        <v>22</v>
      </c>
      <c r="I35" s="9">
        <v>22</v>
      </c>
    </row>
    <row r="36" spans="1:9" ht="12.75">
      <c r="A36" s="2"/>
      <c r="B36" t="s">
        <v>22</v>
      </c>
      <c r="C36" s="9">
        <f aca="true" t="shared" si="2" ref="C36:I36">C35+C33</f>
        <v>77</v>
      </c>
      <c r="D36" s="9">
        <f t="shared" si="2"/>
        <v>93</v>
      </c>
      <c r="E36" s="9">
        <f t="shared" si="2"/>
        <v>84</v>
      </c>
      <c r="F36" s="9">
        <f>F35+F33</f>
        <v>69</v>
      </c>
      <c r="G36" s="9">
        <f t="shared" si="2"/>
        <v>45</v>
      </c>
      <c r="H36" s="9">
        <f t="shared" si="2"/>
        <v>56</v>
      </c>
      <c r="I36" s="9">
        <f t="shared" si="2"/>
        <v>47</v>
      </c>
    </row>
    <row r="37" spans="1:9" ht="12.75">
      <c r="A37" s="2"/>
      <c r="B37" s="7" t="s">
        <v>10</v>
      </c>
      <c r="C37" s="8">
        <v>5</v>
      </c>
      <c r="D37" s="8">
        <v>7</v>
      </c>
      <c r="E37" s="8">
        <v>6</v>
      </c>
      <c r="F37" s="8">
        <v>4</v>
      </c>
      <c r="G37" s="8">
        <v>1</v>
      </c>
      <c r="H37" s="8">
        <v>3</v>
      </c>
      <c r="I37" s="8">
        <v>2</v>
      </c>
    </row>
    <row r="38" spans="1:6" ht="12.75">
      <c r="A38" s="2">
        <v>5</v>
      </c>
      <c r="B38" s="5" t="s">
        <v>23</v>
      </c>
      <c r="F38" s="3"/>
    </row>
    <row r="39" spans="1:9" ht="12.75">
      <c r="A39" s="2"/>
      <c r="B39" t="s">
        <v>12</v>
      </c>
      <c r="C39" s="247" t="s">
        <v>123</v>
      </c>
      <c r="D39" s="247" t="s">
        <v>144</v>
      </c>
      <c r="E39" s="247" t="s">
        <v>159</v>
      </c>
      <c r="F39" s="3" t="s">
        <v>240</v>
      </c>
      <c r="G39" s="247" t="s">
        <v>179</v>
      </c>
      <c r="H39" s="3" t="s">
        <v>227</v>
      </c>
      <c r="I39" s="247"/>
    </row>
    <row r="40" spans="1:9" ht="12.75">
      <c r="A40" s="2"/>
      <c r="B40" t="s">
        <v>9</v>
      </c>
      <c r="C40" s="6">
        <v>51.8</v>
      </c>
      <c r="D40" s="6">
        <v>48.4</v>
      </c>
      <c r="E40" s="6">
        <v>51.5</v>
      </c>
      <c r="F40" s="6">
        <v>54.1</v>
      </c>
      <c r="G40" s="6">
        <v>64.4</v>
      </c>
      <c r="H40" s="6">
        <v>55.2</v>
      </c>
      <c r="I40" s="6">
        <v>0</v>
      </c>
    </row>
    <row r="41" spans="1:9" ht="12.75">
      <c r="A41" s="2"/>
      <c r="B41" t="s">
        <v>13</v>
      </c>
      <c r="C41" s="148" t="s">
        <v>126</v>
      </c>
      <c r="D41" s="148" t="s">
        <v>142</v>
      </c>
      <c r="E41" s="148" t="s">
        <v>164</v>
      </c>
      <c r="F41" s="6" t="s">
        <v>241</v>
      </c>
      <c r="G41" s="148" t="s">
        <v>181</v>
      </c>
      <c r="H41" s="6" t="s">
        <v>231</v>
      </c>
      <c r="I41" s="6"/>
    </row>
    <row r="42" spans="1:9" ht="12.75">
      <c r="A42" s="2"/>
      <c r="B42" t="s">
        <v>9</v>
      </c>
      <c r="C42" s="6">
        <v>54.2</v>
      </c>
      <c r="D42" s="6">
        <v>48.8</v>
      </c>
      <c r="E42" s="6">
        <v>53.6</v>
      </c>
      <c r="F42" s="6">
        <v>61.4</v>
      </c>
      <c r="G42" s="6">
        <v>54.8</v>
      </c>
      <c r="H42" s="6">
        <v>54.1</v>
      </c>
      <c r="I42" s="6">
        <v>0</v>
      </c>
    </row>
    <row r="43" spans="1:9" ht="12.75">
      <c r="A43" s="2"/>
      <c r="B43" t="s">
        <v>17</v>
      </c>
      <c r="C43" s="6">
        <f aca="true" t="shared" si="3" ref="C43:I43">C42+C40</f>
        <v>106</v>
      </c>
      <c r="D43" s="6">
        <f t="shared" si="3"/>
        <v>97.19999999999999</v>
      </c>
      <c r="E43" s="6">
        <f t="shared" si="3"/>
        <v>105.1</v>
      </c>
      <c r="F43" s="6">
        <f>F42+F40</f>
        <v>115.5</v>
      </c>
      <c r="G43" s="6">
        <f t="shared" si="3"/>
        <v>119.2</v>
      </c>
      <c r="H43" s="6">
        <f t="shared" si="3"/>
        <v>109.30000000000001</v>
      </c>
      <c r="I43" s="6">
        <f t="shared" si="3"/>
        <v>0</v>
      </c>
    </row>
    <row r="44" spans="1:9" ht="12.75">
      <c r="A44" s="2"/>
      <c r="B44" s="7" t="s">
        <v>10</v>
      </c>
      <c r="C44" s="8">
        <v>5</v>
      </c>
      <c r="D44" s="8">
        <v>7</v>
      </c>
      <c r="E44" s="8">
        <v>6</v>
      </c>
      <c r="F44" s="8">
        <v>3</v>
      </c>
      <c r="G44" s="8">
        <v>2</v>
      </c>
      <c r="H44" s="8">
        <v>4</v>
      </c>
      <c r="I44" s="8">
        <v>0</v>
      </c>
    </row>
    <row r="45" spans="1:6" ht="12.75">
      <c r="A45" s="2">
        <v>6</v>
      </c>
      <c r="B45" s="5" t="s">
        <v>82</v>
      </c>
      <c r="F45" s="3"/>
    </row>
    <row r="46" spans="1:9" ht="12.75">
      <c r="A46" s="2"/>
      <c r="B46" t="s">
        <v>12</v>
      </c>
      <c r="C46" s="247" t="s">
        <v>125</v>
      </c>
      <c r="D46" s="247" t="s">
        <v>139</v>
      </c>
      <c r="E46" s="247" t="s">
        <v>160</v>
      </c>
      <c r="F46" s="3" t="s">
        <v>239</v>
      </c>
      <c r="G46" s="247" t="s">
        <v>183</v>
      </c>
      <c r="H46" s="3" t="s">
        <v>229</v>
      </c>
      <c r="I46" s="247" t="s">
        <v>212</v>
      </c>
    </row>
    <row r="47" spans="1:9" ht="12.75">
      <c r="A47" s="2"/>
      <c r="B47" t="s">
        <v>21</v>
      </c>
      <c r="C47" s="9">
        <v>3.7</v>
      </c>
      <c r="D47" s="9">
        <v>6.66</v>
      </c>
      <c r="E47" s="9">
        <v>4.62</v>
      </c>
      <c r="F47" s="9">
        <v>4.32</v>
      </c>
      <c r="G47" s="9">
        <v>5.45</v>
      </c>
      <c r="H47" s="9">
        <v>5.42</v>
      </c>
      <c r="I47" s="9">
        <v>4.51</v>
      </c>
    </row>
    <row r="48" spans="1:9" ht="12.75">
      <c r="A48" s="2"/>
      <c r="B48" t="s">
        <v>13</v>
      </c>
      <c r="C48" s="247" t="s">
        <v>126</v>
      </c>
      <c r="D48" s="247" t="s">
        <v>145</v>
      </c>
      <c r="E48" s="247" t="s">
        <v>165</v>
      </c>
      <c r="F48" s="3" t="s">
        <v>241</v>
      </c>
      <c r="G48" s="247" t="s">
        <v>184</v>
      </c>
      <c r="H48" s="3" t="s">
        <v>230</v>
      </c>
      <c r="I48" s="247"/>
    </row>
    <row r="49" spans="1:9" ht="12.75">
      <c r="A49" s="2"/>
      <c r="B49" t="s">
        <v>21</v>
      </c>
      <c r="C49" s="9">
        <v>5.13</v>
      </c>
      <c r="D49" s="9">
        <v>5.07</v>
      </c>
      <c r="E49" s="9">
        <v>4.82</v>
      </c>
      <c r="F49" s="9">
        <v>4.07</v>
      </c>
      <c r="G49" s="9">
        <v>5.87</v>
      </c>
      <c r="H49" s="9">
        <v>5.31</v>
      </c>
      <c r="I49" s="9">
        <v>0</v>
      </c>
    </row>
    <row r="50" spans="1:9" ht="12.75">
      <c r="A50" s="2"/>
      <c r="B50" t="s">
        <v>22</v>
      </c>
      <c r="C50" s="9">
        <f aca="true" t="shared" si="4" ref="C50:I50">C49+C47</f>
        <v>8.83</v>
      </c>
      <c r="D50" s="9">
        <f t="shared" si="4"/>
        <v>11.73</v>
      </c>
      <c r="E50" s="9">
        <f t="shared" si="4"/>
        <v>9.440000000000001</v>
      </c>
      <c r="F50" s="9">
        <f>F49+F47</f>
        <v>8.39</v>
      </c>
      <c r="G50" s="9">
        <f t="shared" si="4"/>
        <v>11.32</v>
      </c>
      <c r="H50" s="9">
        <f t="shared" si="4"/>
        <v>10.73</v>
      </c>
      <c r="I50" s="9">
        <f t="shared" si="4"/>
        <v>4.51</v>
      </c>
    </row>
    <row r="51" spans="1:9" ht="12.75">
      <c r="A51" s="2"/>
      <c r="B51" s="7" t="s">
        <v>10</v>
      </c>
      <c r="C51" s="8">
        <v>3</v>
      </c>
      <c r="D51" s="8">
        <v>7</v>
      </c>
      <c r="E51" s="8">
        <v>4</v>
      </c>
      <c r="F51" s="8">
        <v>2</v>
      </c>
      <c r="G51" s="8">
        <v>6</v>
      </c>
      <c r="H51" s="8">
        <v>5</v>
      </c>
      <c r="I51" s="8">
        <v>1</v>
      </c>
    </row>
    <row r="52" spans="1:9" ht="12.75">
      <c r="A52" s="2">
        <v>7</v>
      </c>
      <c r="B52" s="5" t="s">
        <v>24</v>
      </c>
      <c r="C52" s="247"/>
      <c r="D52" s="247"/>
      <c r="E52" s="247"/>
      <c r="F52" s="3"/>
      <c r="G52" s="247"/>
      <c r="I52" s="247"/>
    </row>
    <row r="53" spans="1:9" ht="12.75">
      <c r="A53" s="2"/>
      <c r="B53" t="s">
        <v>25</v>
      </c>
      <c r="C53" s="6">
        <v>74.1</v>
      </c>
      <c r="D53" s="298">
        <v>61</v>
      </c>
      <c r="E53" s="6">
        <v>66.4</v>
      </c>
      <c r="F53" s="6">
        <v>71.2</v>
      </c>
      <c r="G53" s="6">
        <v>70.2</v>
      </c>
      <c r="H53" s="6">
        <v>67.5</v>
      </c>
      <c r="I53" s="6">
        <v>76.2</v>
      </c>
    </row>
    <row r="54" spans="1:9" ht="12.75">
      <c r="A54" s="2"/>
      <c r="B54" t="s">
        <v>26</v>
      </c>
      <c r="C54" s="6">
        <v>0</v>
      </c>
      <c r="D54" s="6">
        <v>65.1</v>
      </c>
      <c r="E54" s="6">
        <v>0</v>
      </c>
      <c r="F54" s="6">
        <v>0</v>
      </c>
      <c r="G54" s="6">
        <v>73.3</v>
      </c>
      <c r="H54" s="6">
        <v>71.2</v>
      </c>
      <c r="I54" s="6">
        <v>0</v>
      </c>
    </row>
    <row r="55" spans="1:9" ht="12.75">
      <c r="A55" s="2"/>
      <c r="B55" t="s">
        <v>17</v>
      </c>
      <c r="C55" s="11">
        <f aca="true" t="shared" si="5" ref="C55:I55">C54+C53</f>
        <v>74.1</v>
      </c>
      <c r="D55" s="11">
        <f t="shared" si="5"/>
        <v>126.1</v>
      </c>
      <c r="E55" s="11">
        <f t="shared" si="5"/>
        <v>66.4</v>
      </c>
      <c r="F55" s="11">
        <f>F54+F53</f>
        <v>71.2</v>
      </c>
      <c r="G55" s="11">
        <f t="shared" si="5"/>
        <v>143.5</v>
      </c>
      <c r="H55" s="11">
        <f t="shared" si="5"/>
        <v>138.7</v>
      </c>
      <c r="I55" s="11">
        <f t="shared" si="5"/>
        <v>76.2</v>
      </c>
    </row>
    <row r="56" spans="1:9" ht="12.75">
      <c r="A56" s="2"/>
      <c r="B56" s="12" t="s">
        <v>10</v>
      </c>
      <c r="C56" s="8">
        <v>2</v>
      </c>
      <c r="D56" s="8">
        <v>7</v>
      </c>
      <c r="E56" s="8">
        <v>4</v>
      </c>
      <c r="F56" s="8">
        <v>3</v>
      </c>
      <c r="G56" s="8">
        <v>5</v>
      </c>
      <c r="H56" s="8">
        <v>6</v>
      </c>
      <c r="I56" s="8">
        <v>1</v>
      </c>
    </row>
    <row r="57" ht="12.75">
      <c r="F57" s="3"/>
    </row>
    <row r="58" ht="13.5" thickBot="1">
      <c r="F58" s="3"/>
    </row>
    <row r="59" spans="2:9" ht="13.5" thickBot="1">
      <c r="B59" s="7" t="s">
        <v>27</v>
      </c>
      <c r="C59" s="122">
        <f aca="true" t="shared" si="6" ref="C59:I59">+C56+C51+C44+C37+C30+C19+C8</f>
        <v>21</v>
      </c>
      <c r="D59" s="123">
        <f t="shared" si="6"/>
        <v>48</v>
      </c>
      <c r="E59" s="123">
        <f t="shared" si="6"/>
        <v>37</v>
      </c>
      <c r="F59" s="123">
        <f t="shared" si="6"/>
        <v>16</v>
      </c>
      <c r="G59" s="123">
        <f t="shared" si="6"/>
        <v>24</v>
      </c>
      <c r="H59" s="123">
        <f t="shared" si="6"/>
        <v>35</v>
      </c>
      <c r="I59" s="124">
        <f t="shared" si="6"/>
        <v>13</v>
      </c>
    </row>
  </sheetData>
  <sheetProtection/>
  <printOptions/>
  <pageMargins left="0.75" right="0.75" top="1" bottom="1" header="0.5" footer="0.5"/>
  <pageSetup fitToHeight="1" fitToWidth="1"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E48" sqref="E48:E49"/>
    </sheetView>
  </sheetViews>
  <sheetFormatPr defaultColWidth="9.140625" defaultRowHeight="12.75"/>
  <cols>
    <col min="1" max="1" width="4.7109375" style="120" customWidth="1"/>
    <col min="2" max="2" width="15.8515625" style="0" customWidth="1"/>
    <col min="3" max="3" width="11.00390625" style="3" customWidth="1"/>
    <col min="4" max="4" width="11.00390625" style="3" bestFit="1" customWidth="1"/>
    <col min="5" max="5" width="12.28125" style="3" bestFit="1" customWidth="1"/>
    <col min="6" max="6" width="11.00390625" style="0" customWidth="1"/>
    <col min="7" max="7" width="10.421875" style="3" customWidth="1"/>
    <col min="8" max="8" width="11.421875" style="3" bestFit="1" customWidth="1"/>
    <col min="9" max="9" width="13.140625" style="3" bestFit="1" customWidth="1"/>
  </cols>
  <sheetData>
    <row r="2" spans="1:7" ht="12.75">
      <c r="A2" s="1" t="s">
        <v>0</v>
      </c>
      <c r="C2" s="2" t="str">
        <f>'Boys U11'!C2</f>
        <v>Park Sports Centre, Wheatley</v>
      </c>
      <c r="G2" s="121" t="str">
        <f>'Boys U11'!G2</f>
        <v>13th March 2011</v>
      </c>
    </row>
    <row r="5" spans="2:9" ht="38.25">
      <c r="B5" s="5" t="s">
        <v>78</v>
      </c>
      <c r="C5" s="2" t="s">
        <v>2</v>
      </c>
      <c r="D5" s="2" t="s">
        <v>3</v>
      </c>
      <c r="E5" s="2" t="s">
        <v>4</v>
      </c>
      <c r="F5" s="210" t="s">
        <v>84</v>
      </c>
      <c r="G5" s="2" t="s">
        <v>5</v>
      </c>
      <c r="H5" s="2" t="s">
        <v>6</v>
      </c>
      <c r="I5" s="2" t="s">
        <v>7</v>
      </c>
    </row>
    <row r="6" spans="1:9" ht="12.75">
      <c r="A6" s="2">
        <v>1</v>
      </c>
      <c r="B6" s="5" t="s">
        <v>8</v>
      </c>
      <c r="C6" s="2"/>
      <c r="D6" s="247"/>
      <c r="E6" s="247"/>
      <c r="F6" s="247"/>
      <c r="G6" s="247"/>
      <c r="H6" s="247"/>
      <c r="I6" s="247"/>
    </row>
    <row r="7" spans="2:9" ht="12.75">
      <c r="B7" s="114" t="s">
        <v>17</v>
      </c>
      <c r="C7" s="148">
        <v>0</v>
      </c>
      <c r="D7" s="148">
        <v>0</v>
      </c>
      <c r="E7" s="148" t="s">
        <v>272</v>
      </c>
      <c r="F7" s="148" t="s">
        <v>274</v>
      </c>
      <c r="G7" s="148">
        <v>0</v>
      </c>
      <c r="H7" s="148" t="s">
        <v>273</v>
      </c>
      <c r="I7" s="148">
        <v>0</v>
      </c>
    </row>
    <row r="8" spans="2:9" ht="12.75">
      <c r="B8" s="12" t="s">
        <v>10</v>
      </c>
      <c r="C8" s="119">
        <v>0</v>
      </c>
      <c r="D8" s="119">
        <v>0</v>
      </c>
      <c r="E8" s="119">
        <v>7</v>
      </c>
      <c r="F8" s="119">
        <v>5</v>
      </c>
      <c r="G8" s="119">
        <v>0</v>
      </c>
      <c r="H8" s="119">
        <v>6</v>
      </c>
      <c r="I8" s="119">
        <v>0</v>
      </c>
    </row>
    <row r="9" spans="1:6" ht="12.75">
      <c r="A9" s="120">
        <v>2</v>
      </c>
      <c r="B9" s="5" t="s">
        <v>65</v>
      </c>
      <c r="F9" s="3"/>
    </row>
    <row r="10" spans="1:9" ht="12.75">
      <c r="A10" s="2"/>
      <c r="B10" t="s">
        <v>12</v>
      </c>
      <c r="C10" s="247" t="s">
        <v>122</v>
      </c>
      <c r="D10" s="247" t="s">
        <v>146</v>
      </c>
      <c r="E10" s="247" t="s">
        <v>166</v>
      </c>
      <c r="F10" s="3"/>
      <c r="G10" s="247" t="s">
        <v>192</v>
      </c>
      <c r="H10" s="247" t="s">
        <v>200</v>
      </c>
      <c r="I10" s="247" t="s">
        <v>217</v>
      </c>
    </row>
    <row r="11" spans="1:9" ht="12.75">
      <c r="A11" s="2"/>
      <c r="B11" t="s">
        <v>9</v>
      </c>
      <c r="C11" s="6">
        <v>33.2</v>
      </c>
      <c r="D11" s="6">
        <v>28.5</v>
      </c>
      <c r="E11" s="6">
        <v>30.3</v>
      </c>
      <c r="F11" s="6">
        <v>0</v>
      </c>
      <c r="G11" s="6">
        <v>35</v>
      </c>
      <c r="H11" s="6">
        <v>33.1</v>
      </c>
      <c r="I11" s="6">
        <v>30.6</v>
      </c>
    </row>
    <row r="12" spans="1:9" ht="12.75">
      <c r="A12" s="2"/>
      <c r="B12" t="s">
        <v>13</v>
      </c>
      <c r="C12" s="148" t="s">
        <v>121</v>
      </c>
      <c r="D12" s="6"/>
      <c r="E12" s="148" t="s">
        <v>167</v>
      </c>
      <c r="F12" s="6"/>
      <c r="G12" s="148" t="s">
        <v>193</v>
      </c>
      <c r="H12" s="148" t="s">
        <v>201</v>
      </c>
      <c r="I12" s="6"/>
    </row>
    <row r="13" spans="1:9" ht="12.75">
      <c r="A13" s="2"/>
      <c r="B13" t="s">
        <v>9</v>
      </c>
      <c r="C13" s="6">
        <v>33</v>
      </c>
      <c r="D13" s="6">
        <v>0</v>
      </c>
      <c r="E13" s="6">
        <v>28.9</v>
      </c>
      <c r="F13" s="6">
        <v>0</v>
      </c>
      <c r="G13" s="6">
        <v>28.1</v>
      </c>
      <c r="H13" s="6">
        <v>32.4</v>
      </c>
      <c r="I13" s="6">
        <v>0</v>
      </c>
    </row>
    <row r="14" spans="1:9" ht="12.75">
      <c r="A14" s="2"/>
      <c r="B14" t="s">
        <v>17</v>
      </c>
      <c r="C14" s="6">
        <f aca="true" t="shared" si="0" ref="C14:I14">C13+C11</f>
        <v>66.2</v>
      </c>
      <c r="D14" s="6">
        <f t="shared" si="0"/>
        <v>28.5</v>
      </c>
      <c r="E14" s="6">
        <f t="shared" si="0"/>
        <v>59.2</v>
      </c>
      <c r="F14" s="6">
        <f>F13+F11</f>
        <v>0</v>
      </c>
      <c r="G14" s="6">
        <f t="shared" si="0"/>
        <v>63.1</v>
      </c>
      <c r="H14" s="6">
        <f t="shared" si="0"/>
        <v>65.5</v>
      </c>
      <c r="I14" s="6">
        <f t="shared" si="0"/>
        <v>30.6</v>
      </c>
    </row>
    <row r="15" spans="1:9" ht="12.75">
      <c r="A15" s="2"/>
      <c r="B15" s="7" t="s">
        <v>10</v>
      </c>
      <c r="C15" s="8">
        <v>4</v>
      </c>
      <c r="D15" s="8">
        <v>3</v>
      </c>
      <c r="E15" s="8">
        <v>7</v>
      </c>
      <c r="F15" s="119">
        <v>0</v>
      </c>
      <c r="G15" s="8">
        <v>6</v>
      </c>
      <c r="H15" s="8">
        <v>5</v>
      </c>
      <c r="I15" s="8">
        <v>2</v>
      </c>
    </row>
    <row r="16" spans="1:6" ht="12.75">
      <c r="A16" s="2">
        <v>3</v>
      </c>
      <c r="B16" s="5" t="s">
        <v>64</v>
      </c>
      <c r="F16" s="3"/>
    </row>
    <row r="17" spans="1:8" ht="12.75">
      <c r="A17" s="2"/>
      <c r="B17" t="s">
        <v>12</v>
      </c>
      <c r="C17" s="247" t="s">
        <v>122</v>
      </c>
      <c r="D17" s="247" t="s">
        <v>146</v>
      </c>
      <c r="E17" s="247" t="s">
        <v>168</v>
      </c>
      <c r="F17" s="247" t="s">
        <v>245</v>
      </c>
      <c r="G17" s="247" t="s">
        <v>193</v>
      </c>
      <c r="H17" s="247" t="s">
        <v>202</v>
      </c>
    </row>
    <row r="18" spans="1:9" ht="12.75">
      <c r="A18" s="2"/>
      <c r="B18" t="s">
        <v>72</v>
      </c>
      <c r="C18" s="9">
        <v>32</v>
      </c>
      <c r="D18" s="9">
        <v>49</v>
      </c>
      <c r="E18" s="9">
        <v>58</v>
      </c>
      <c r="F18" s="9">
        <v>54</v>
      </c>
      <c r="G18" s="9">
        <v>52</v>
      </c>
      <c r="H18" s="9">
        <v>46</v>
      </c>
      <c r="I18" s="9">
        <v>0</v>
      </c>
    </row>
    <row r="19" spans="1:8" ht="12.75">
      <c r="A19" s="2"/>
      <c r="B19" t="s">
        <v>13</v>
      </c>
      <c r="C19" s="247" t="s">
        <v>121</v>
      </c>
      <c r="D19" s="247" t="s">
        <v>276</v>
      </c>
      <c r="E19" s="247" t="s">
        <v>166</v>
      </c>
      <c r="F19" s="3"/>
      <c r="G19" s="3" t="s">
        <v>194</v>
      </c>
      <c r="H19" s="247" t="s">
        <v>203</v>
      </c>
    </row>
    <row r="20" spans="1:9" ht="12.75">
      <c r="A20" s="2"/>
      <c r="B20" t="s">
        <v>72</v>
      </c>
      <c r="C20" s="9">
        <v>34</v>
      </c>
      <c r="D20" s="9">
        <v>36</v>
      </c>
      <c r="E20" s="9">
        <v>51</v>
      </c>
      <c r="F20" s="9">
        <v>0</v>
      </c>
      <c r="G20" s="9">
        <v>48</v>
      </c>
      <c r="H20" s="9">
        <v>32</v>
      </c>
      <c r="I20" s="9">
        <v>0</v>
      </c>
    </row>
    <row r="21" spans="1:9" ht="12.75">
      <c r="A21" s="2"/>
      <c r="B21" t="s">
        <v>22</v>
      </c>
      <c r="C21" s="9">
        <f aca="true" t="shared" si="1" ref="C21:I21">C20+C18</f>
        <v>66</v>
      </c>
      <c r="D21" s="9">
        <f t="shared" si="1"/>
        <v>85</v>
      </c>
      <c r="E21" s="9">
        <f t="shared" si="1"/>
        <v>109</v>
      </c>
      <c r="F21" s="9">
        <f>F20+F18</f>
        <v>54</v>
      </c>
      <c r="G21" s="9">
        <f t="shared" si="1"/>
        <v>100</v>
      </c>
      <c r="H21" s="9">
        <f t="shared" si="1"/>
        <v>78</v>
      </c>
      <c r="I21" s="9">
        <f t="shared" si="1"/>
        <v>0</v>
      </c>
    </row>
    <row r="22" spans="1:9" ht="12.75">
      <c r="A22" s="2"/>
      <c r="B22" s="7" t="s">
        <v>10</v>
      </c>
      <c r="C22" s="8">
        <v>3</v>
      </c>
      <c r="D22" s="8">
        <v>5</v>
      </c>
      <c r="E22" s="8">
        <v>7</v>
      </c>
      <c r="F22" s="119">
        <v>2</v>
      </c>
      <c r="G22" s="8">
        <v>6</v>
      </c>
      <c r="H22" s="8">
        <v>4</v>
      </c>
      <c r="I22" s="8">
        <v>0</v>
      </c>
    </row>
    <row r="23" spans="1:6" ht="12.75">
      <c r="A23" s="2">
        <v>4</v>
      </c>
      <c r="B23" s="5" t="s">
        <v>45</v>
      </c>
      <c r="F23" s="3"/>
    </row>
    <row r="24" spans="1:9" ht="12.75">
      <c r="A24" s="2"/>
      <c r="B24" t="s">
        <v>12</v>
      </c>
      <c r="D24" s="247" t="s">
        <v>276</v>
      </c>
      <c r="E24" s="247" t="s">
        <v>168</v>
      </c>
      <c r="F24" s="3" t="s">
        <v>245</v>
      </c>
      <c r="G24" s="247" t="s">
        <v>192</v>
      </c>
      <c r="I24" s="247" t="s">
        <v>217</v>
      </c>
    </row>
    <row r="25" spans="1:9" ht="12.75">
      <c r="A25" s="2"/>
      <c r="B25" t="s">
        <v>9</v>
      </c>
      <c r="C25" s="6">
        <v>0</v>
      </c>
      <c r="D25" s="6">
        <v>74.3</v>
      </c>
      <c r="E25" s="6">
        <v>62</v>
      </c>
      <c r="F25" s="6">
        <v>65.2</v>
      </c>
      <c r="G25" s="6">
        <v>79.3</v>
      </c>
      <c r="H25" s="6">
        <v>0</v>
      </c>
      <c r="I25" s="6">
        <v>70.3</v>
      </c>
    </row>
    <row r="26" spans="1:9" ht="12.75">
      <c r="A26" s="2"/>
      <c r="B26" t="s">
        <v>13</v>
      </c>
      <c r="C26" s="6"/>
      <c r="D26" s="6"/>
      <c r="E26" s="148" t="s">
        <v>169</v>
      </c>
      <c r="F26" s="6"/>
      <c r="G26" s="148" t="s">
        <v>194</v>
      </c>
      <c r="H26" s="6"/>
      <c r="I26" s="6"/>
    </row>
    <row r="27" spans="1:9" ht="12.75">
      <c r="A27" s="2"/>
      <c r="B27" t="s">
        <v>9</v>
      </c>
      <c r="C27" s="6">
        <v>0</v>
      </c>
      <c r="D27" s="6">
        <v>0</v>
      </c>
      <c r="E27" s="6">
        <v>63</v>
      </c>
      <c r="F27" s="6">
        <v>0</v>
      </c>
      <c r="G27" s="6">
        <v>68.3</v>
      </c>
      <c r="H27" s="6">
        <v>0</v>
      </c>
      <c r="I27" s="6">
        <v>0</v>
      </c>
    </row>
    <row r="28" spans="1:9" ht="12.75">
      <c r="A28" s="2"/>
      <c r="B28" t="s">
        <v>17</v>
      </c>
      <c r="C28" s="9">
        <f>C27+C25</f>
        <v>0</v>
      </c>
      <c r="D28" s="9">
        <f aca="true" t="shared" si="2" ref="D28:I28">D27+D25</f>
        <v>74.3</v>
      </c>
      <c r="E28" s="9">
        <f t="shared" si="2"/>
        <v>125</v>
      </c>
      <c r="F28" s="9">
        <f t="shared" si="2"/>
        <v>65.2</v>
      </c>
      <c r="G28" s="9">
        <f t="shared" si="2"/>
        <v>147.6</v>
      </c>
      <c r="H28" s="9">
        <f t="shared" si="2"/>
        <v>0</v>
      </c>
      <c r="I28" s="9">
        <f t="shared" si="2"/>
        <v>70.3</v>
      </c>
    </row>
    <row r="29" spans="1:9" ht="12.75">
      <c r="A29" s="2"/>
      <c r="B29" s="7" t="s">
        <v>10</v>
      </c>
      <c r="C29" s="8">
        <v>0</v>
      </c>
      <c r="D29" s="8">
        <v>3</v>
      </c>
      <c r="E29" s="8">
        <v>7</v>
      </c>
      <c r="F29" s="119">
        <v>5</v>
      </c>
      <c r="G29" s="8">
        <v>6</v>
      </c>
      <c r="H29" s="8">
        <v>0</v>
      </c>
      <c r="I29" s="8">
        <v>4</v>
      </c>
    </row>
    <row r="30" spans="1:6" ht="12.75">
      <c r="A30" s="2">
        <v>5</v>
      </c>
      <c r="B30" s="5" t="s">
        <v>30</v>
      </c>
      <c r="F30" s="3"/>
    </row>
    <row r="31" spans="1:8" ht="12.75">
      <c r="A31" s="2"/>
      <c r="B31" t="s">
        <v>12</v>
      </c>
      <c r="D31" s="247" t="s">
        <v>146</v>
      </c>
      <c r="E31" s="247" t="s">
        <v>170</v>
      </c>
      <c r="F31" s="3" t="s">
        <v>246</v>
      </c>
      <c r="G31" s="247" t="s">
        <v>192</v>
      </c>
      <c r="H31" s="247" t="s">
        <v>202</v>
      </c>
    </row>
    <row r="32" spans="1:9" ht="12.75">
      <c r="A32" s="2"/>
      <c r="B32" t="s">
        <v>21</v>
      </c>
      <c r="C32" s="9">
        <v>0</v>
      </c>
      <c r="D32" s="9">
        <v>7.88</v>
      </c>
      <c r="E32" s="9">
        <v>6.66</v>
      </c>
      <c r="F32" s="9">
        <v>4.8</v>
      </c>
      <c r="G32" s="9">
        <v>4.75</v>
      </c>
      <c r="H32" s="9">
        <v>7.7</v>
      </c>
      <c r="I32" s="9">
        <v>0</v>
      </c>
    </row>
    <row r="33" spans="1:8" ht="12.75">
      <c r="A33" s="2"/>
      <c r="B33" t="s">
        <v>13</v>
      </c>
      <c r="E33" s="247" t="s">
        <v>167</v>
      </c>
      <c r="F33" s="3" t="s">
        <v>244</v>
      </c>
      <c r="G33" s="247"/>
      <c r="H33" s="247" t="s">
        <v>203</v>
      </c>
    </row>
    <row r="34" spans="1:9" ht="12.75">
      <c r="A34" s="2"/>
      <c r="B34" t="s">
        <v>21</v>
      </c>
      <c r="C34" s="9">
        <v>0</v>
      </c>
      <c r="D34" s="9">
        <v>0</v>
      </c>
      <c r="E34" s="9">
        <v>5.48</v>
      </c>
      <c r="F34" s="9">
        <v>3.2</v>
      </c>
      <c r="G34" s="9">
        <v>0</v>
      </c>
      <c r="H34" s="9">
        <v>4.77</v>
      </c>
      <c r="I34" s="9">
        <v>0</v>
      </c>
    </row>
    <row r="35" spans="1:9" ht="12.75">
      <c r="A35" s="2"/>
      <c r="B35" t="s">
        <v>22</v>
      </c>
      <c r="C35" s="9">
        <f aca="true" t="shared" si="3" ref="C35:I35">C34+C32</f>
        <v>0</v>
      </c>
      <c r="D35" s="9">
        <f t="shared" si="3"/>
        <v>7.88</v>
      </c>
      <c r="E35" s="9">
        <f t="shared" si="3"/>
        <v>12.14</v>
      </c>
      <c r="F35" s="9">
        <f>F34+F32</f>
        <v>8</v>
      </c>
      <c r="G35" s="9">
        <f t="shared" si="3"/>
        <v>4.75</v>
      </c>
      <c r="H35" s="9">
        <f t="shared" si="3"/>
        <v>12.469999999999999</v>
      </c>
      <c r="I35" s="9">
        <f t="shared" si="3"/>
        <v>0</v>
      </c>
    </row>
    <row r="36" spans="1:9" ht="12.75">
      <c r="A36" s="2"/>
      <c r="B36" s="7" t="s">
        <v>10</v>
      </c>
      <c r="C36" s="8">
        <v>0</v>
      </c>
      <c r="D36" s="8">
        <v>4</v>
      </c>
      <c r="E36" s="8">
        <v>6</v>
      </c>
      <c r="F36" s="119">
        <v>5</v>
      </c>
      <c r="G36" s="8">
        <v>3</v>
      </c>
      <c r="H36" s="8">
        <v>7</v>
      </c>
      <c r="I36" s="8">
        <v>0</v>
      </c>
    </row>
    <row r="37" spans="1:6" ht="12.75">
      <c r="A37" s="2">
        <v>6</v>
      </c>
      <c r="B37" s="5" t="s">
        <v>54</v>
      </c>
      <c r="F37" s="3"/>
    </row>
    <row r="38" spans="1:9" ht="12.75">
      <c r="A38" s="2"/>
      <c r="B38" t="s">
        <v>12</v>
      </c>
      <c r="C38" s="247" t="s">
        <v>121</v>
      </c>
      <c r="D38" s="247" t="s">
        <v>276</v>
      </c>
      <c r="E38" s="247" t="s">
        <v>171</v>
      </c>
      <c r="F38" s="3" t="s">
        <v>246</v>
      </c>
      <c r="G38" s="247" t="s">
        <v>194</v>
      </c>
      <c r="H38" s="247" t="s">
        <v>200</v>
      </c>
      <c r="I38" s="247" t="s">
        <v>217</v>
      </c>
    </row>
    <row r="39" spans="1:9" ht="12.75">
      <c r="A39" s="2"/>
      <c r="B39" t="s">
        <v>21</v>
      </c>
      <c r="C39" s="9">
        <v>5.22</v>
      </c>
      <c r="D39" s="9">
        <v>4.7</v>
      </c>
      <c r="E39" s="9">
        <v>6.4</v>
      </c>
      <c r="F39" s="9">
        <v>5.38</v>
      </c>
      <c r="G39" s="9">
        <v>6.79</v>
      </c>
      <c r="H39" s="9">
        <v>4.67</v>
      </c>
      <c r="I39" s="9">
        <v>5.14</v>
      </c>
    </row>
    <row r="40" spans="1:8" ht="12.75">
      <c r="A40" s="2"/>
      <c r="B40" t="s">
        <v>13</v>
      </c>
      <c r="C40" s="247" t="s">
        <v>122</v>
      </c>
      <c r="E40" s="247" t="s">
        <v>172</v>
      </c>
      <c r="F40" s="3" t="s">
        <v>244</v>
      </c>
      <c r="G40" s="247" t="s">
        <v>193</v>
      </c>
      <c r="H40" s="247" t="s">
        <v>201</v>
      </c>
    </row>
    <row r="41" spans="1:9" ht="12.75">
      <c r="A41" s="2"/>
      <c r="B41" t="s">
        <v>21</v>
      </c>
      <c r="C41" s="9">
        <v>4.56</v>
      </c>
      <c r="D41" s="9">
        <v>0</v>
      </c>
      <c r="E41" s="9">
        <v>5.46</v>
      </c>
      <c r="F41" s="9">
        <v>4.46</v>
      </c>
      <c r="G41" s="9">
        <v>6.18</v>
      </c>
      <c r="H41" s="9">
        <v>5.42</v>
      </c>
      <c r="I41" s="9">
        <v>0</v>
      </c>
    </row>
    <row r="42" spans="1:9" ht="12.75">
      <c r="A42" s="2"/>
      <c r="B42" t="s">
        <v>20</v>
      </c>
      <c r="C42" s="9">
        <f aca="true" t="shared" si="4" ref="C42:I42">C41+C39</f>
        <v>9.78</v>
      </c>
      <c r="D42" s="9">
        <f t="shared" si="4"/>
        <v>4.7</v>
      </c>
      <c r="E42" s="9">
        <f t="shared" si="4"/>
        <v>11.86</v>
      </c>
      <c r="F42" s="9">
        <f>F41+F39</f>
        <v>9.84</v>
      </c>
      <c r="G42" s="9">
        <f t="shared" si="4"/>
        <v>12.969999999999999</v>
      </c>
      <c r="H42" s="9">
        <f t="shared" si="4"/>
        <v>10.09</v>
      </c>
      <c r="I42" s="9">
        <f t="shared" si="4"/>
        <v>5.14</v>
      </c>
    </row>
    <row r="43" spans="1:9" ht="12.75">
      <c r="A43" s="2"/>
      <c r="B43" s="7" t="s">
        <v>10</v>
      </c>
      <c r="C43" s="8">
        <v>3</v>
      </c>
      <c r="D43" s="8">
        <v>1</v>
      </c>
      <c r="E43" s="8">
        <v>6</v>
      </c>
      <c r="F43" s="119">
        <v>4</v>
      </c>
      <c r="G43" s="8">
        <v>7</v>
      </c>
      <c r="H43" s="8">
        <v>5</v>
      </c>
      <c r="I43" s="8">
        <v>2</v>
      </c>
    </row>
    <row r="44" spans="1:6" ht="12.75">
      <c r="A44" s="2">
        <v>7</v>
      </c>
      <c r="B44" s="5" t="s">
        <v>77</v>
      </c>
      <c r="F44" s="3"/>
    </row>
    <row r="45" spans="1:9" ht="12.75">
      <c r="A45" s="2"/>
      <c r="B45" t="s">
        <v>9</v>
      </c>
      <c r="C45" s="148" t="s">
        <v>284</v>
      </c>
      <c r="D45" s="148" t="s">
        <v>283</v>
      </c>
      <c r="E45" s="148" t="s">
        <v>282</v>
      </c>
      <c r="F45" s="6">
        <v>0</v>
      </c>
      <c r="G45" s="148" t="s">
        <v>281</v>
      </c>
      <c r="H45" s="6">
        <v>0</v>
      </c>
      <c r="I45" s="6">
        <v>0</v>
      </c>
    </row>
    <row r="46" spans="1:9" ht="12.75">
      <c r="A46" s="2"/>
      <c r="B46" s="7" t="s">
        <v>10</v>
      </c>
      <c r="C46" s="8">
        <v>4</v>
      </c>
      <c r="D46" s="8">
        <v>5</v>
      </c>
      <c r="E46" s="8">
        <v>6</v>
      </c>
      <c r="F46" s="119">
        <v>0</v>
      </c>
      <c r="G46" s="8">
        <v>7</v>
      </c>
      <c r="H46" s="8">
        <v>0</v>
      </c>
      <c r="I46" s="8">
        <v>0</v>
      </c>
    </row>
    <row r="47" spans="1:6" ht="12.75">
      <c r="A47" s="2">
        <v>8</v>
      </c>
      <c r="B47" s="5" t="s">
        <v>79</v>
      </c>
      <c r="F47" s="3"/>
    </row>
    <row r="48" spans="1:9" ht="12.75">
      <c r="A48" s="2"/>
      <c r="B48" t="s">
        <v>9</v>
      </c>
      <c r="C48" s="6">
        <v>0</v>
      </c>
      <c r="D48" s="6">
        <v>0</v>
      </c>
      <c r="E48" s="298">
        <v>1.557</v>
      </c>
      <c r="F48" s="148" t="s">
        <v>298</v>
      </c>
      <c r="G48" s="6">
        <v>0</v>
      </c>
      <c r="H48" s="148" t="s">
        <v>297</v>
      </c>
      <c r="I48" s="6">
        <v>0</v>
      </c>
    </row>
    <row r="49" spans="1:9" ht="12.75">
      <c r="A49" s="2"/>
      <c r="B49" s="7" t="s">
        <v>10</v>
      </c>
      <c r="C49" s="8">
        <v>0</v>
      </c>
      <c r="D49" s="8">
        <v>0</v>
      </c>
      <c r="E49" s="299">
        <v>7</v>
      </c>
      <c r="F49" s="119">
        <v>5</v>
      </c>
      <c r="G49" s="8">
        <v>0</v>
      </c>
      <c r="H49" s="8">
        <v>6</v>
      </c>
      <c r="I49" s="8">
        <v>0</v>
      </c>
    </row>
    <row r="50" spans="1:6" ht="12.75">
      <c r="A50" s="2"/>
      <c r="F50" s="3"/>
    </row>
    <row r="51" spans="1:6" ht="12.75">
      <c r="A51" s="2"/>
      <c r="F51" s="3"/>
    </row>
    <row r="52" spans="1:9" ht="12.75">
      <c r="A52" s="2"/>
      <c r="B52" s="5" t="s">
        <v>27</v>
      </c>
      <c r="C52" s="13">
        <f aca="true" t="shared" si="5" ref="C52:I52">C49+C46+C43+C36+C29+C22+C15+C8</f>
        <v>14</v>
      </c>
      <c r="D52" s="13">
        <f t="shared" si="5"/>
        <v>21</v>
      </c>
      <c r="E52" s="13">
        <f t="shared" si="5"/>
        <v>53</v>
      </c>
      <c r="F52" s="13">
        <f t="shared" si="5"/>
        <v>26</v>
      </c>
      <c r="G52" s="13">
        <f t="shared" si="5"/>
        <v>35</v>
      </c>
      <c r="H52" s="13">
        <f t="shared" si="5"/>
        <v>33</v>
      </c>
      <c r="I52" s="13">
        <f t="shared" si="5"/>
        <v>8</v>
      </c>
    </row>
  </sheetData>
  <sheetProtection/>
  <printOptions/>
  <pageMargins left="0.75" right="0.75" top="1" bottom="1" header="0.5" footer="0.5"/>
  <pageSetup fitToHeight="1" fitToWidth="1" horizontalDpi="360" verticalDpi="36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PageLayoutView="0" workbookViewId="0" topLeftCell="A1">
      <pane ySplit="5" topLeftCell="A21" activePane="bottomLeft" state="frozen"/>
      <selection pane="topLeft" activeCell="A1" sqref="A1"/>
      <selection pane="bottomLeft" activeCell="J50" sqref="J50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3" width="13.140625" style="3" customWidth="1"/>
    <col min="4" max="4" width="11.57421875" style="3" bestFit="1" customWidth="1"/>
    <col min="5" max="5" width="12.421875" style="3" bestFit="1" customWidth="1"/>
    <col min="6" max="6" width="11.28125" style="0" customWidth="1"/>
    <col min="7" max="7" width="9.7109375" style="3" bestFit="1" customWidth="1"/>
    <col min="8" max="8" width="11.7109375" style="3" bestFit="1" customWidth="1"/>
    <col min="9" max="9" width="9.8515625" style="3" bestFit="1" customWidth="1"/>
  </cols>
  <sheetData>
    <row r="2" spans="1:7" ht="12.75">
      <c r="A2" s="1" t="s">
        <v>0</v>
      </c>
      <c r="C2" s="2" t="str">
        <f>'Boys U11'!C2</f>
        <v>Park Sports Centre, Wheatley</v>
      </c>
      <c r="G2" s="4" t="str">
        <f>'Boys U11'!G2</f>
        <v>13th March 2011</v>
      </c>
    </row>
    <row r="5" spans="1:9" ht="38.25">
      <c r="A5" s="120"/>
      <c r="B5" s="5" t="s">
        <v>76</v>
      </c>
      <c r="C5" s="2" t="s">
        <v>2</v>
      </c>
      <c r="D5" s="2" t="s">
        <v>3</v>
      </c>
      <c r="E5" s="2" t="s">
        <v>4</v>
      </c>
      <c r="F5" s="210" t="s">
        <v>84</v>
      </c>
      <c r="G5" s="2" t="s">
        <v>5</v>
      </c>
      <c r="H5" s="2" t="s">
        <v>6</v>
      </c>
      <c r="I5" s="2" t="s">
        <v>7</v>
      </c>
    </row>
    <row r="6" spans="1:9" ht="12.75">
      <c r="A6" s="2">
        <v>1</v>
      </c>
      <c r="B6" s="5" t="s">
        <v>8</v>
      </c>
      <c r="C6" s="247"/>
      <c r="D6" s="247"/>
      <c r="E6" s="247"/>
      <c r="F6" s="247"/>
      <c r="G6" s="247"/>
      <c r="H6" s="247"/>
      <c r="I6" s="247"/>
    </row>
    <row r="7" spans="1:9" ht="12.75">
      <c r="A7" s="120"/>
      <c r="B7" s="114" t="s">
        <v>17</v>
      </c>
      <c r="C7" s="148">
        <v>0</v>
      </c>
      <c r="D7" s="148">
        <v>0</v>
      </c>
      <c r="E7" s="148" t="s">
        <v>268</v>
      </c>
      <c r="F7" s="148">
        <v>0</v>
      </c>
      <c r="G7" s="148" t="s">
        <v>271</v>
      </c>
      <c r="H7" s="148" t="s">
        <v>269</v>
      </c>
      <c r="I7" s="148" t="s">
        <v>270</v>
      </c>
    </row>
    <row r="8" spans="1:9" ht="12.75">
      <c r="A8" s="120"/>
      <c r="B8" s="12" t="s">
        <v>10</v>
      </c>
      <c r="C8" s="209">
        <v>0</v>
      </c>
      <c r="D8" s="209">
        <v>0</v>
      </c>
      <c r="E8" s="209">
        <v>7</v>
      </c>
      <c r="F8" s="119">
        <v>0</v>
      </c>
      <c r="G8" s="209">
        <v>4</v>
      </c>
      <c r="H8" s="209">
        <v>6</v>
      </c>
      <c r="I8" s="209">
        <v>5</v>
      </c>
    </row>
    <row r="9" spans="1:6" ht="12.75">
      <c r="A9" s="120"/>
      <c r="B9" s="5" t="s">
        <v>65</v>
      </c>
      <c r="F9" s="3"/>
    </row>
    <row r="10" spans="1:9" ht="12.75">
      <c r="A10" s="2">
        <v>2</v>
      </c>
      <c r="B10" t="s">
        <v>12</v>
      </c>
      <c r="C10" s="247" t="s">
        <v>127</v>
      </c>
      <c r="D10" s="247" t="s">
        <v>147</v>
      </c>
      <c r="E10" s="247" t="s">
        <v>173</v>
      </c>
      <c r="F10" s="3"/>
      <c r="G10" s="247" t="s">
        <v>195</v>
      </c>
      <c r="H10" s="3" t="s">
        <v>232</v>
      </c>
      <c r="I10" s="247" t="s">
        <v>218</v>
      </c>
    </row>
    <row r="11" spans="1:9" ht="12.75">
      <c r="A11" s="2"/>
      <c r="B11" t="s">
        <v>9</v>
      </c>
      <c r="C11" s="6">
        <v>34.5</v>
      </c>
      <c r="D11" s="6">
        <v>32.5</v>
      </c>
      <c r="E11" s="6">
        <v>29.9</v>
      </c>
      <c r="F11" s="6">
        <v>0</v>
      </c>
      <c r="G11" s="6">
        <v>30.2</v>
      </c>
      <c r="H11" s="6">
        <v>30.6</v>
      </c>
      <c r="I11" s="6">
        <v>31.9</v>
      </c>
    </row>
    <row r="12" spans="1:9" ht="12.75">
      <c r="A12" s="2"/>
      <c r="B12" t="s">
        <v>13</v>
      </c>
      <c r="C12" s="148"/>
      <c r="D12" s="148" t="s">
        <v>148</v>
      </c>
      <c r="E12" s="148" t="s">
        <v>174</v>
      </c>
      <c r="F12" s="6"/>
      <c r="G12" s="148" t="s">
        <v>196</v>
      </c>
      <c r="H12" s="6" t="s">
        <v>233</v>
      </c>
      <c r="I12" s="148" t="s">
        <v>219</v>
      </c>
    </row>
    <row r="13" spans="1:9" ht="12.75">
      <c r="A13" s="2"/>
      <c r="B13" t="s">
        <v>9</v>
      </c>
      <c r="C13" s="6">
        <v>0</v>
      </c>
      <c r="D13" s="6">
        <v>34.4</v>
      </c>
      <c r="E13" s="6">
        <v>33</v>
      </c>
      <c r="F13" s="6">
        <v>0</v>
      </c>
      <c r="G13" s="6">
        <v>31.5</v>
      </c>
      <c r="H13" s="6">
        <v>31.2</v>
      </c>
      <c r="I13" s="6">
        <v>34.9</v>
      </c>
    </row>
    <row r="14" spans="1:9" ht="12.75">
      <c r="A14" s="2"/>
      <c r="B14" t="s">
        <v>17</v>
      </c>
      <c r="C14" s="6">
        <f aca="true" t="shared" si="0" ref="C14:I14">C13+C11</f>
        <v>34.5</v>
      </c>
      <c r="D14" s="6">
        <f t="shared" si="0"/>
        <v>66.9</v>
      </c>
      <c r="E14" s="6">
        <f t="shared" si="0"/>
        <v>62.9</v>
      </c>
      <c r="F14" s="6">
        <f>F13+F11</f>
        <v>0</v>
      </c>
      <c r="G14" s="6">
        <f t="shared" si="0"/>
        <v>61.7</v>
      </c>
      <c r="H14" s="6">
        <f t="shared" si="0"/>
        <v>61.8</v>
      </c>
      <c r="I14" s="6">
        <f t="shared" si="0"/>
        <v>66.8</v>
      </c>
    </row>
    <row r="15" spans="1:9" ht="12.75">
      <c r="A15" s="2"/>
      <c r="B15" s="7" t="s">
        <v>10</v>
      </c>
      <c r="C15" s="8">
        <v>2</v>
      </c>
      <c r="D15" s="8">
        <v>3</v>
      </c>
      <c r="E15" s="8">
        <v>5</v>
      </c>
      <c r="F15" s="119">
        <v>0</v>
      </c>
      <c r="G15" s="8">
        <v>7</v>
      </c>
      <c r="H15" s="8">
        <v>6</v>
      </c>
      <c r="I15" s="8">
        <v>4</v>
      </c>
    </row>
    <row r="16" spans="1:6" ht="12.75">
      <c r="A16" s="2">
        <v>3</v>
      </c>
      <c r="B16" s="5" t="s">
        <v>64</v>
      </c>
      <c r="F16" s="3"/>
    </row>
    <row r="17" spans="1:8" ht="12.75">
      <c r="A17" s="2"/>
      <c r="B17" t="s">
        <v>12</v>
      </c>
      <c r="C17" s="247" t="s">
        <v>127</v>
      </c>
      <c r="D17" s="247" t="s">
        <v>147</v>
      </c>
      <c r="E17" s="247" t="s">
        <v>175</v>
      </c>
      <c r="F17" s="3"/>
      <c r="G17" s="247" t="s">
        <v>197</v>
      </c>
      <c r="H17" s="3" t="s">
        <v>234</v>
      </c>
    </row>
    <row r="18" spans="1:9" ht="12.75">
      <c r="A18" s="2"/>
      <c r="B18" t="s">
        <v>72</v>
      </c>
      <c r="C18" s="9">
        <v>36</v>
      </c>
      <c r="D18" s="9">
        <v>26</v>
      </c>
      <c r="E18" s="9">
        <v>40</v>
      </c>
      <c r="F18" s="9">
        <v>0</v>
      </c>
      <c r="G18" s="9">
        <v>31</v>
      </c>
      <c r="H18" s="9">
        <v>45</v>
      </c>
      <c r="I18" s="9">
        <v>0</v>
      </c>
    </row>
    <row r="19" spans="1:8" ht="12.75">
      <c r="A19" s="2"/>
      <c r="B19" t="s">
        <v>13</v>
      </c>
      <c r="C19" s="247"/>
      <c r="D19" s="247" t="s">
        <v>148</v>
      </c>
      <c r="E19" s="247" t="s">
        <v>176</v>
      </c>
      <c r="F19" s="3"/>
      <c r="G19" s="247" t="s">
        <v>196</v>
      </c>
      <c r="H19" s="3" t="s">
        <v>235</v>
      </c>
    </row>
    <row r="20" spans="1:9" ht="12.75">
      <c r="A20" s="2"/>
      <c r="B20" t="s">
        <v>72</v>
      </c>
      <c r="C20" s="9">
        <v>0</v>
      </c>
      <c r="D20" s="9">
        <v>34</v>
      </c>
      <c r="E20" s="9">
        <v>46</v>
      </c>
      <c r="F20" s="9">
        <v>0</v>
      </c>
      <c r="G20" s="9">
        <v>40</v>
      </c>
      <c r="H20" s="9">
        <v>36</v>
      </c>
      <c r="I20" s="9">
        <v>0</v>
      </c>
    </row>
    <row r="21" spans="1:9" ht="12.75">
      <c r="A21" s="2"/>
      <c r="B21" t="s">
        <v>22</v>
      </c>
      <c r="C21" s="9">
        <f aca="true" t="shared" si="1" ref="C21:I21">C20+C18</f>
        <v>36</v>
      </c>
      <c r="D21" s="9">
        <f t="shared" si="1"/>
        <v>60</v>
      </c>
      <c r="E21" s="9">
        <f t="shared" si="1"/>
        <v>86</v>
      </c>
      <c r="F21" s="9">
        <f>F20+F18</f>
        <v>0</v>
      </c>
      <c r="G21" s="9">
        <f t="shared" si="1"/>
        <v>71</v>
      </c>
      <c r="H21" s="9">
        <f t="shared" si="1"/>
        <v>81</v>
      </c>
      <c r="I21" s="9">
        <f t="shared" si="1"/>
        <v>0</v>
      </c>
    </row>
    <row r="22" spans="1:9" ht="12.75">
      <c r="A22" s="2"/>
      <c r="B22" s="7" t="s">
        <v>10</v>
      </c>
      <c r="C22" s="8">
        <v>3</v>
      </c>
      <c r="D22" s="8">
        <v>4</v>
      </c>
      <c r="E22" s="8">
        <v>7</v>
      </c>
      <c r="F22" s="119">
        <v>0</v>
      </c>
      <c r="G22" s="8">
        <v>5</v>
      </c>
      <c r="H22" s="8">
        <v>6</v>
      </c>
      <c r="I22" s="8">
        <v>0</v>
      </c>
    </row>
    <row r="23" spans="1:6" ht="12.75">
      <c r="A23" s="2"/>
      <c r="B23" s="5" t="s">
        <v>45</v>
      </c>
      <c r="F23" s="3"/>
    </row>
    <row r="24" spans="1:9" ht="12.75">
      <c r="A24" s="2">
        <v>4</v>
      </c>
      <c r="B24" t="s">
        <v>12</v>
      </c>
      <c r="D24" s="247" t="s">
        <v>149</v>
      </c>
      <c r="E24" s="247" t="s">
        <v>173</v>
      </c>
      <c r="F24" s="3"/>
      <c r="G24" s="247" t="s">
        <v>198</v>
      </c>
      <c r="H24" s="3" t="s">
        <v>236</v>
      </c>
      <c r="I24" s="247" t="s">
        <v>220</v>
      </c>
    </row>
    <row r="25" spans="1:9" ht="12.75">
      <c r="A25" s="2"/>
      <c r="B25" t="s">
        <v>9</v>
      </c>
      <c r="C25" s="6">
        <v>0</v>
      </c>
      <c r="D25" s="6">
        <v>70.4</v>
      </c>
      <c r="E25" s="6">
        <v>66.6</v>
      </c>
      <c r="F25" s="6">
        <v>0</v>
      </c>
      <c r="G25" s="6">
        <v>72.5</v>
      </c>
      <c r="H25" s="6">
        <v>69.6</v>
      </c>
      <c r="I25" s="6">
        <v>64.8</v>
      </c>
    </row>
    <row r="26" spans="1:9" ht="12.75">
      <c r="A26" s="2"/>
      <c r="B26" t="s">
        <v>13</v>
      </c>
      <c r="C26" s="6"/>
      <c r="D26" s="148" t="s">
        <v>150</v>
      </c>
      <c r="E26" s="148" t="s">
        <v>177</v>
      </c>
      <c r="F26" s="6"/>
      <c r="G26" s="148" t="s">
        <v>195</v>
      </c>
      <c r="H26" s="6" t="s">
        <v>235</v>
      </c>
      <c r="I26" s="148" t="s">
        <v>221</v>
      </c>
    </row>
    <row r="27" spans="1:9" ht="12.75">
      <c r="A27" s="2"/>
      <c r="B27" t="s">
        <v>9</v>
      </c>
      <c r="C27" s="6">
        <v>0</v>
      </c>
      <c r="D27" s="6">
        <v>76.5</v>
      </c>
      <c r="E27" s="6">
        <v>71.5</v>
      </c>
      <c r="F27" s="6">
        <v>0</v>
      </c>
      <c r="G27" s="6">
        <v>66.2</v>
      </c>
      <c r="H27" s="6">
        <v>74.8</v>
      </c>
      <c r="I27" s="6">
        <v>75.3</v>
      </c>
    </row>
    <row r="28" spans="1:9" ht="12.75">
      <c r="A28" s="2"/>
      <c r="B28" t="s">
        <v>17</v>
      </c>
      <c r="C28" s="6">
        <f aca="true" t="shared" si="2" ref="C28:I28">C27+C25</f>
        <v>0</v>
      </c>
      <c r="D28" s="6">
        <f t="shared" si="2"/>
        <v>146.9</v>
      </c>
      <c r="E28" s="6">
        <f t="shared" si="2"/>
        <v>138.1</v>
      </c>
      <c r="F28" s="6">
        <f>F27+F25</f>
        <v>0</v>
      </c>
      <c r="G28" s="6">
        <f t="shared" si="2"/>
        <v>138.7</v>
      </c>
      <c r="H28" s="6">
        <f t="shared" si="2"/>
        <v>144.39999999999998</v>
      </c>
      <c r="I28" s="6">
        <f t="shared" si="2"/>
        <v>140.1</v>
      </c>
    </row>
    <row r="29" spans="1:9" ht="12.75">
      <c r="A29" s="2"/>
      <c r="B29" s="7" t="s">
        <v>10</v>
      </c>
      <c r="C29" s="8">
        <v>0</v>
      </c>
      <c r="D29" s="8">
        <v>3</v>
      </c>
      <c r="E29" s="8">
        <v>7</v>
      </c>
      <c r="F29" s="119">
        <v>0</v>
      </c>
      <c r="G29" s="8">
        <v>6</v>
      </c>
      <c r="H29" s="8">
        <v>4</v>
      </c>
      <c r="I29" s="8">
        <v>5</v>
      </c>
    </row>
    <row r="30" spans="1:6" ht="12.75">
      <c r="A30" s="2"/>
      <c r="B30" s="5" t="s">
        <v>55</v>
      </c>
      <c r="F30" s="3"/>
    </row>
    <row r="31" spans="1:9" ht="12.75">
      <c r="A31" s="2">
        <v>5</v>
      </c>
      <c r="B31" t="s">
        <v>12</v>
      </c>
      <c r="D31" s="247" t="s">
        <v>149</v>
      </c>
      <c r="E31" s="247" t="s">
        <v>155</v>
      </c>
      <c r="F31" s="3"/>
      <c r="G31" s="247" t="s">
        <v>197</v>
      </c>
      <c r="H31" s="3" t="s">
        <v>236</v>
      </c>
      <c r="I31" s="247" t="s">
        <v>220</v>
      </c>
    </row>
    <row r="32" spans="1:9" ht="12.75">
      <c r="A32" s="2"/>
      <c r="B32" t="s">
        <v>21</v>
      </c>
      <c r="C32" s="9">
        <v>0</v>
      </c>
      <c r="D32" s="9">
        <v>5.79</v>
      </c>
      <c r="E32" s="9">
        <v>5.66</v>
      </c>
      <c r="F32" s="9">
        <v>0</v>
      </c>
      <c r="G32" s="9">
        <v>4.37</v>
      </c>
      <c r="H32" s="9">
        <v>5.27</v>
      </c>
      <c r="I32" s="9">
        <v>5.07</v>
      </c>
    </row>
    <row r="33" spans="1:9" ht="12.75">
      <c r="A33" s="2"/>
      <c r="B33" t="s">
        <v>13</v>
      </c>
      <c r="D33" s="247" t="s">
        <v>150</v>
      </c>
      <c r="E33" s="247" t="s">
        <v>174</v>
      </c>
      <c r="F33" s="3"/>
      <c r="G33" s="247" t="s">
        <v>199</v>
      </c>
      <c r="H33" s="3" t="s">
        <v>233</v>
      </c>
      <c r="I33" s="247" t="s">
        <v>221</v>
      </c>
    </row>
    <row r="34" spans="1:9" ht="12.75">
      <c r="A34" s="2"/>
      <c r="B34" t="s">
        <v>21</v>
      </c>
      <c r="C34" s="9">
        <v>0</v>
      </c>
      <c r="D34" s="9">
        <v>4.26</v>
      </c>
      <c r="E34" s="9">
        <v>5.58</v>
      </c>
      <c r="F34" s="9">
        <v>0</v>
      </c>
      <c r="G34" s="9">
        <v>5.82</v>
      </c>
      <c r="H34" s="9">
        <v>4.84</v>
      </c>
      <c r="I34" s="9">
        <v>5.1</v>
      </c>
    </row>
    <row r="35" spans="1:9" ht="12.75">
      <c r="A35" s="2"/>
      <c r="B35" t="s">
        <v>22</v>
      </c>
      <c r="C35" s="9">
        <f aca="true" t="shared" si="3" ref="C35:I35">C34+C32</f>
        <v>0</v>
      </c>
      <c r="D35" s="9">
        <f t="shared" si="3"/>
        <v>10.05</v>
      </c>
      <c r="E35" s="9">
        <f t="shared" si="3"/>
        <v>11.24</v>
      </c>
      <c r="F35" s="9">
        <f>F34+F32</f>
        <v>0</v>
      </c>
      <c r="G35" s="9">
        <f t="shared" si="3"/>
        <v>10.190000000000001</v>
      </c>
      <c r="H35" s="9">
        <f t="shared" si="3"/>
        <v>10.11</v>
      </c>
      <c r="I35" s="9">
        <f t="shared" si="3"/>
        <v>10.17</v>
      </c>
    </row>
    <row r="36" spans="1:9" ht="12.75">
      <c r="A36" s="2"/>
      <c r="B36" s="7" t="s">
        <v>10</v>
      </c>
      <c r="C36" s="8">
        <v>0</v>
      </c>
      <c r="D36" s="8">
        <v>3</v>
      </c>
      <c r="E36" s="8">
        <v>7</v>
      </c>
      <c r="F36" s="119">
        <v>0</v>
      </c>
      <c r="G36" s="8">
        <v>6</v>
      </c>
      <c r="H36" s="8">
        <v>4</v>
      </c>
      <c r="I36" s="8">
        <v>5</v>
      </c>
    </row>
    <row r="37" spans="1:6" ht="12.75">
      <c r="A37" s="2"/>
      <c r="B37" s="5" t="s">
        <v>54</v>
      </c>
      <c r="F37" s="3"/>
    </row>
    <row r="38" spans="1:9" ht="12.75">
      <c r="A38" s="2">
        <v>6</v>
      </c>
      <c r="B38" t="s">
        <v>12</v>
      </c>
      <c r="C38" s="247" t="s">
        <v>127</v>
      </c>
      <c r="D38" s="247" t="s">
        <v>149</v>
      </c>
      <c r="E38" s="247" t="s">
        <v>155</v>
      </c>
      <c r="F38" s="3"/>
      <c r="G38" s="247" t="s">
        <v>198</v>
      </c>
      <c r="H38" s="3" t="s">
        <v>232</v>
      </c>
      <c r="I38" s="247" t="s">
        <v>218</v>
      </c>
    </row>
    <row r="39" spans="1:9" ht="12.75">
      <c r="A39" s="2"/>
      <c r="B39" t="s">
        <v>21</v>
      </c>
      <c r="C39" s="9">
        <v>4.61</v>
      </c>
      <c r="D39" s="9">
        <v>5.76</v>
      </c>
      <c r="E39" s="9">
        <v>6.33</v>
      </c>
      <c r="F39" s="9">
        <v>0</v>
      </c>
      <c r="G39" s="9">
        <v>5.28</v>
      </c>
      <c r="H39" s="9">
        <v>5.35</v>
      </c>
      <c r="I39" s="9">
        <v>5.12</v>
      </c>
    </row>
    <row r="40" spans="1:9" ht="12.75">
      <c r="A40" s="2"/>
      <c r="B40" t="s">
        <v>13</v>
      </c>
      <c r="C40" s="247"/>
      <c r="D40" s="247" t="s">
        <v>150</v>
      </c>
      <c r="E40" s="247" t="s">
        <v>173</v>
      </c>
      <c r="F40" s="3"/>
      <c r="G40" s="247" t="s">
        <v>196</v>
      </c>
      <c r="H40" s="3" t="s">
        <v>237</v>
      </c>
      <c r="I40" s="247" t="s">
        <v>219</v>
      </c>
    </row>
    <row r="41" spans="1:9" ht="12.75">
      <c r="A41" s="2"/>
      <c r="B41" t="s">
        <v>21</v>
      </c>
      <c r="C41" s="9">
        <v>0</v>
      </c>
      <c r="D41" s="9">
        <v>4.21</v>
      </c>
      <c r="E41" s="9">
        <v>6.01</v>
      </c>
      <c r="F41" s="9">
        <v>0</v>
      </c>
      <c r="G41" s="9">
        <v>4.33</v>
      </c>
      <c r="H41" s="9">
        <v>4.51</v>
      </c>
      <c r="I41" s="9">
        <v>4.51</v>
      </c>
    </row>
    <row r="42" spans="1:9" ht="12.75">
      <c r="A42" s="2"/>
      <c r="B42" t="s">
        <v>20</v>
      </c>
      <c r="C42" s="9">
        <f aca="true" t="shared" si="4" ref="C42:I42">C41+C39</f>
        <v>4.61</v>
      </c>
      <c r="D42" s="9">
        <f t="shared" si="4"/>
        <v>9.969999999999999</v>
      </c>
      <c r="E42" s="9">
        <f t="shared" si="4"/>
        <v>12.34</v>
      </c>
      <c r="F42" s="9">
        <f t="shared" si="4"/>
        <v>0</v>
      </c>
      <c r="G42" s="9">
        <f t="shared" si="4"/>
        <v>9.61</v>
      </c>
      <c r="H42" s="9">
        <f t="shared" si="4"/>
        <v>9.86</v>
      </c>
      <c r="I42" s="9">
        <f t="shared" si="4"/>
        <v>9.629999999999999</v>
      </c>
    </row>
    <row r="43" spans="1:9" ht="12.75">
      <c r="A43" s="2"/>
      <c r="B43" s="7" t="s">
        <v>10</v>
      </c>
      <c r="C43" s="8">
        <v>2</v>
      </c>
      <c r="D43" s="8">
        <v>6</v>
      </c>
      <c r="E43" s="8">
        <v>7</v>
      </c>
      <c r="F43" s="119">
        <v>0</v>
      </c>
      <c r="G43" s="8">
        <v>3</v>
      </c>
      <c r="H43" s="8">
        <v>5</v>
      </c>
      <c r="I43" s="8">
        <v>4</v>
      </c>
    </row>
    <row r="44" spans="1:6" ht="12.75">
      <c r="A44" s="2"/>
      <c r="B44" s="5" t="s">
        <v>77</v>
      </c>
      <c r="F44" s="3"/>
    </row>
    <row r="45" spans="1:9" ht="12.75">
      <c r="A45" s="2">
        <v>6</v>
      </c>
      <c r="B45" t="s">
        <v>9</v>
      </c>
      <c r="C45" s="6">
        <v>0</v>
      </c>
      <c r="D45" s="148" t="s">
        <v>280</v>
      </c>
      <c r="E45" s="148" t="s">
        <v>278</v>
      </c>
      <c r="F45" s="6">
        <v>0</v>
      </c>
      <c r="G45" s="148" t="s">
        <v>279</v>
      </c>
      <c r="H45" s="148" t="s">
        <v>277</v>
      </c>
      <c r="I45" s="6">
        <v>0</v>
      </c>
    </row>
    <row r="46" spans="1:9" ht="12.75">
      <c r="A46" s="2"/>
      <c r="B46" s="7" t="s">
        <v>10</v>
      </c>
      <c r="C46" s="8">
        <v>0</v>
      </c>
      <c r="D46" s="8">
        <v>4</v>
      </c>
      <c r="E46" s="8">
        <v>6</v>
      </c>
      <c r="F46" s="119">
        <v>0</v>
      </c>
      <c r="G46" s="8">
        <v>5</v>
      </c>
      <c r="H46" s="8">
        <v>7</v>
      </c>
      <c r="I46" s="8">
        <v>0</v>
      </c>
    </row>
    <row r="47" spans="1:6" ht="12.75">
      <c r="A47" s="2"/>
      <c r="B47" s="5" t="s">
        <v>74</v>
      </c>
      <c r="F47" s="3"/>
    </row>
    <row r="48" spans="1:9" ht="12.75">
      <c r="A48" s="2">
        <v>7</v>
      </c>
      <c r="B48" t="s">
        <v>9</v>
      </c>
      <c r="C48" s="6">
        <v>0</v>
      </c>
      <c r="D48" s="6">
        <v>0</v>
      </c>
      <c r="E48" s="148" t="s">
        <v>293</v>
      </c>
      <c r="F48" s="6">
        <v>0</v>
      </c>
      <c r="G48" s="148" t="s">
        <v>292</v>
      </c>
      <c r="H48" s="148" t="s">
        <v>294</v>
      </c>
      <c r="I48" s="148" t="s">
        <v>295</v>
      </c>
    </row>
    <row r="49" spans="1:9" ht="12.75">
      <c r="A49" s="2"/>
      <c r="B49" s="7" t="s">
        <v>10</v>
      </c>
      <c r="C49" s="8">
        <v>0</v>
      </c>
      <c r="D49" s="8">
        <v>0</v>
      </c>
      <c r="E49" s="8">
        <v>6</v>
      </c>
      <c r="F49" s="119">
        <v>0</v>
      </c>
      <c r="G49" s="8">
        <v>7</v>
      </c>
      <c r="H49" s="8">
        <v>5</v>
      </c>
      <c r="I49" s="8">
        <v>4</v>
      </c>
    </row>
    <row r="50" spans="1:6" ht="12.75">
      <c r="A50" s="2"/>
      <c r="F50" s="3"/>
    </row>
    <row r="51" spans="1:6" ht="12.75">
      <c r="A51" s="2"/>
      <c r="F51" s="3"/>
    </row>
    <row r="52" spans="1:9" ht="12.75">
      <c r="A52" s="2"/>
      <c r="B52" s="5" t="s">
        <v>27</v>
      </c>
      <c r="C52" s="13">
        <f aca="true" t="shared" si="5" ref="C52:I52">C49+C46+C43+C36+C29+C22+C15+C8</f>
        <v>7</v>
      </c>
      <c r="D52" s="13">
        <f t="shared" si="5"/>
        <v>23</v>
      </c>
      <c r="E52" s="13">
        <f t="shared" si="5"/>
        <v>52</v>
      </c>
      <c r="F52" s="13">
        <f t="shared" si="5"/>
        <v>0</v>
      </c>
      <c r="G52" s="13">
        <f t="shared" si="5"/>
        <v>43</v>
      </c>
      <c r="H52" s="13">
        <f t="shared" si="5"/>
        <v>43</v>
      </c>
      <c r="I52" s="13">
        <f t="shared" si="5"/>
        <v>27</v>
      </c>
    </row>
  </sheetData>
  <sheetProtection/>
  <printOptions/>
  <pageMargins left="0.75" right="0.75" top="1" bottom="1" header="0.5" footer="0.5"/>
  <pageSetup fitToHeight="1" fitToWidth="1" horizontalDpi="360" verticalDpi="36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8"/>
  <sheetViews>
    <sheetView zoomScalePageLayoutView="0" workbookViewId="0" topLeftCell="B1">
      <selection activeCell="C236" sqref="C236"/>
    </sheetView>
  </sheetViews>
  <sheetFormatPr defaultColWidth="9.140625" defaultRowHeight="12.75"/>
  <cols>
    <col min="1" max="1" width="2.57421875" style="3" customWidth="1"/>
    <col min="2" max="2" width="13.7109375" style="0" customWidth="1"/>
    <col min="3" max="5" width="13.421875" style="3" customWidth="1"/>
    <col min="6" max="6" width="11.57421875" style="0" customWidth="1"/>
    <col min="7" max="8" width="13.421875" style="3" customWidth="1"/>
    <col min="9" max="9" width="13.7109375" style="3" bestFit="1" customWidth="1"/>
  </cols>
  <sheetData>
    <row r="1" spans="1:7" ht="12.75">
      <c r="A1" s="1" t="s">
        <v>0</v>
      </c>
      <c r="B1" s="30"/>
      <c r="D1" s="2" t="str">
        <f>'Boys U11'!C2</f>
        <v>Park Sports Centre, Wheatley</v>
      </c>
      <c r="G1" s="4" t="str">
        <f>'Boys U11'!G2</f>
        <v>13th March 2011</v>
      </c>
    </row>
    <row r="2" spans="1:8" ht="12.75">
      <c r="A2" s="2"/>
      <c r="G2" s="2"/>
      <c r="H2" s="2"/>
    </row>
    <row r="4" spans="2:9" ht="25.5">
      <c r="B4" s="5" t="s">
        <v>75</v>
      </c>
      <c r="C4" s="2" t="s">
        <v>2</v>
      </c>
      <c r="D4" s="2" t="s">
        <v>3</v>
      </c>
      <c r="E4" s="2" t="s">
        <v>4</v>
      </c>
      <c r="F4" s="210" t="s">
        <v>84</v>
      </c>
      <c r="G4" s="2" t="s">
        <v>5</v>
      </c>
      <c r="H4" s="2" t="s">
        <v>6</v>
      </c>
      <c r="I4" s="2" t="s">
        <v>7</v>
      </c>
    </row>
    <row r="5" spans="2:9" ht="12.75">
      <c r="B5" s="5"/>
      <c r="C5" s="2"/>
      <c r="D5" s="2"/>
      <c r="E5" s="2"/>
      <c r="F5" s="2"/>
      <c r="G5" s="2"/>
      <c r="H5" s="2"/>
      <c r="I5" s="2"/>
    </row>
    <row r="6" spans="1:6" ht="12.75">
      <c r="A6" s="2">
        <v>1</v>
      </c>
      <c r="B6" s="5" t="s">
        <v>65</v>
      </c>
      <c r="F6" s="3"/>
    </row>
    <row r="7" spans="1:9" ht="12.75">
      <c r="A7" s="2"/>
      <c r="B7" t="s">
        <v>12</v>
      </c>
      <c r="C7" s="115" t="s">
        <v>14</v>
      </c>
      <c r="D7" s="115" t="s">
        <v>14</v>
      </c>
      <c r="E7" s="115" t="s">
        <v>14</v>
      </c>
      <c r="F7" s="115" t="s">
        <v>14</v>
      </c>
      <c r="G7" s="115" t="s">
        <v>14</v>
      </c>
      <c r="H7" s="115" t="s">
        <v>14</v>
      </c>
      <c r="I7" s="115" t="s">
        <v>14</v>
      </c>
    </row>
    <row r="8" spans="1:9" ht="12.75">
      <c r="A8" s="2"/>
      <c r="B8" t="s">
        <v>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2.75">
      <c r="A9" s="2"/>
      <c r="B9" s="12" t="s">
        <v>10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12.75">
      <c r="A10" s="2"/>
      <c r="B10" t="s">
        <v>13</v>
      </c>
      <c r="C10" s="115" t="s">
        <v>14</v>
      </c>
      <c r="D10" s="115" t="s">
        <v>14</v>
      </c>
      <c r="E10" s="115" t="s">
        <v>14</v>
      </c>
      <c r="F10" s="115" t="s">
        <v>14</v>
      </c>
      <c r="G10" s="115" t="s">
        <v>14</v>
      </c>
      <c r="H10" s="115" t="s">
        <v>14</v>
      </c>
      <c r="I10" s="115" t="s">
        <v>14</v>
      </c>
    </row>
    <row r="11" spans="1:9" ht="12.75">
      <c r="A11" s="2"/>
      <c r="B11" t="s">
        <v>9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2.75">
      <c r="A12" s="2"/>
      <c r="B12" s="12" t="s">
        <v>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ht="12.75">
      <c r="A13" s="2"/>
      <c r="B13" s="114" t="s">
        <v>15</v>
      </c>
      <c r="C13" s="115" t="s">
        <v>14</v>
      </c>
      <c r="D13" s="115" t="s">
        <v>14</v>
      </c>
      <c r="E13" s="115" t="s">
        <v>14</v>
      </c>
      <c r="F13" s="115" t="s">
        <v>14</v>
      </c>
      <c r="G13" s="115" t="s">
        <v>14</v>
      </c>
      <c r="H13" s="115" t="s">
        <v>14</v>
      </c>
      <c r="I13" s="115" t="s">
        <v>14</v>
      </c>
    </row>
    <row r="14" spans="1:9" ht="12.75">
      <c r="A14" s="2"/>
      <c r="B14" s="114" t="s">
        <v>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2.75">
      <c r="A15" s="2"/>
      <c r="B15" s="12" t="s">
        <v>10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ht="12.75">
      <c r="A16" s="2"/>
      <c r="B16" s="114" t="s">
        <v>16</v>
      </c>
      <c r="C16" s="3" t="s">
        <v>14</v>
      </c>
      <c r="D16" s="3" t="s">
        <v>14</v>
      </c>
      <c r="E16" s="3" t="s">
        <v>14</v>
      </c>
      <c r="F16" s="3" t="s">
        <v>14</v>
      </c>
      <c r="G16" s="3" t="s">
        <v>14</v>
      </c>
      <c r="H16" s="3" t="s">
        <v>14</v>
      </c>
      <c r="I16" s="3" t="s">
        <v>14</v>
      </c>
    </row>
    <row r="17" spans="1:9" ht="12.75">
      <c r="A17" s="2"/>
      <c r="B17" s="114" t="s">
        <v>9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2.75">
      <c r="A18" s="2"/>
      <c r="B18" s="12" t="s">
        <v>10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1:9" ht="12.75">
      <c r="A19" s="2"/>
      <c r="B19" s="114" t="s">
        <v>66</v>
      </c>
      <c r="C19" s="115" t="s">
        <v>14</v>
      </c>
      <c r="D19" s="115" t="s">
        <v>14</v>
      </c>
      <c r="E19" s="115" t="s">
        <v>14</v>
      </c>
      <c r="F19" s="115" t="s">
        <v>14</v>
      </c>
      <c r="G19" s="115" t="s">
        <v>14</v>
      </c>
      <c r="H19" s="115" t="s">
        <v>14</v>
      </c>
      <c r="I19" s="115" t="s">
        <v>14</v>
      </c>
    </row>
    <row r="20" spans="1:9" ht="12.75">
      <c r="A20" s="2"/>
      <c r="B20" s="114" t="s">
        <v>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2.75">
      <c r="A21" s="2"/>
      <c r="B21" s="12" t="s">
        <v>10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ht="12.75">
      <c r="A22" s="2"/>
      <c r="B22" s="114" t="s">
        <v>67</v>
      </c>
      <c r="C22" s="3" t="s">
        <v>14</v>
      </c>
      <c r="D22" s="3" t="s">
        <v>14</v>
      </c>
      <c r="E22" s="3" t="s">
        <v>14</v>
      </c>
      <c r="F22" s="3" t="s">
        <v>14</v>
      </c>
      <c r="G22" s="3" t="s">
        <v>14</v>
      </c>
      <c r="H22" s="3" t="s">
        <v>14</v>
      </c>
      <c r="I22" s="3" t="s">
        <v>14</v>
      </c>
    </row>
    <row r="23" spans="1:9" ht="12.75">
      <c r="A23" s="2"/>
      <c r="B23" s="114" t="s">
        <v>9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2.75">
      <c r="A24" s="2"/>
      <c r="B24" s="12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ht="12.75">
      <c r="A25" s="2"/>
      <c r="B25" s="114" t="s">
        <v>68</v>
      </c>
      <c r="C25" s="115" t="s">
        <v>14</v>
      </c>
      <c r="D25" s="115" t="s">
        <v>14</v>
      </c>
      <c r="E25" s="115" t="s">
        <v>14</v>
      </c>
      <c r="F25" s="115" t="s">
        <v>14</v>
      </c>
      <c r="G25" s="115" t="s">
        <v>14</v>
      </c>
      <c r="H25" s="115" t="s">
        <v>14</v>
      </c>
      <c r="I25" s="115" t="s">
        <v>14</v>
      </c>
    </row>
    <row r="26" spans="1:9" ht="12.75">
      <c r="A26" s="2"/>
      <c r="B26" s="114" t="s">
        <v>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2.75">
      <c r="A27" s="2"/>
      <c r="B27" s="12" t="s">
        <v>10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1:9" ht="12.75">
      <c r="A28" s="2"/>
      <c r="B28" s="114" t="s">
        <v>69</v>
      </c>
      <c r="C28" s="3" t="s">
        <v>14</v>
      </c>
      <c r="D28" s="3" t="s">
        <v>14</v>
      </c>
      <c r="E28" s="3" t="s">
        <v>14</v>
      </c>
      <c r="F28" s="3" t="s">
        <v>14</v>
      </c>
      <c r="G28" s="3" t="s">
        <v>14</v>
      </c>
      <c r="H28" s="3" t="s">
        <v>14</v>
      </c>
      <c r="I28" s="3" t="s">
        <v>14</v>
      </c>
    </row>
    <row r="29" spans="1:9" ht="12.75">
      <c r="A29" s="2"/>
      <c r="B29" s="114" t="s">
        <v>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2.75">
      <c r="A30" s="2"/>
      <c r="B30" s="12" t="s">
        <v>10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ht="12.75">
      <c r="A31" s="2"/>
      <c r="B31" s="114" t="s">
        <v>70</v>
      </c>
      <c r="C31" s="115" t="s">
        <v>14</v>
      </c>
      <c r="D31" s="115" t="s">
        <v>14</v>
      </c>
      <c r="E31" s="115" t="s">
        <v>14</v>
      </c>
      <c r="F31" s="115" t="s">
        <v>14</v>
      </c>
      <c r="G31" s="115" t="s">
        <v>14</v>
      </c>
      <c r="H31" s="115" t="s">
        <v>14</v>
      </c>
      <c r="I31" s="115" t="s">
        <v>14</v>
      </c>
    </row>
    <row r="32" spans="1:9" ht="12.75">
      <c r="A32" s="2"/>
      <c r="B32" s="114" t="s">
        <v>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2.75">
      <c r="A33" s="2"/>
      <c r="B33" s="12" t="s">
        <v>10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1:9" ht="12.75">
      <c r="A34" s="2"/>
      <c r="B34" s="114" t="s">
        <v>71</v>
      </c>
      <c r="C34" s="115" t="s">
        <v>14</v>
      </c>
      <c r="D34" s="115" t="s">
        <v>14</v>
      </c>
      <c r="E34" s="115" t="s">
        <v>14</v>
      </c>
      <c r="F34" s="115" t="s">
        <v>14</v>
      </c>
      <c r="G34" s="115" t="s">
        <v>14</v>
      </c>
      <c r="H34" s="115" t="s">
        <v>14</v>
      </c>
      <c r="I34" s="115" t="s">
        <v>14</v>
      </c>
    </row>
    <row r="35" spans="1:9" ht="12.75">
      <c r="A35" s="2"/>
      <c r="B35" s="114" t="s">
        <v>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ht="12.75">
      <c r="A36" s="2"/>
      <c r="B36" s="12" t="s">
        <v>10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ht="12.75">
      <c r="A37" s="2"/>
      <c r="B37" s="7"/>
      <c r="C37" s="117"/>
      <c r="D37" s="117"/>
      <c r="E37" s="117"/>
      <c r="F37" s="117"/>
      <c r="G37" s="117"/>
      <c r="H37" s="117"/>
      <c r="I37" s="117"/>
    </row>
    <row r="38" spans="1:6" ht="12.75">
      <c r="A38" s="2"/>
      <c r="F38" s="3"/>
    </row>
    <row r="39" spans="1:9" ht="25.5">
      <c r="A39" s="2">
        <v>2</v>
      </c>
      <c r="B39" s="5" t="s">
        <v>29</v>
      </c>
      <c r="C39" s="2" t="s">
        <v>2</v>
      </c>
      <c r="D39" s="2" t="s">
        <v>3</v>
      </c>
      <c r="E39" s="2" t="s">
        <v>4</v>
      </c>
      <c r="F39" s="210" t="s">
        <v>84</v>
      </c>
      <c r="G39" s="2" t="s">
        <v>5</v>
      </c>
      <c r="H39" s="2" t="s">
        <v>6</v>
      </c>
      <c r="I39" s="2" t="s">
        <v>7</v>
      </c>
    </row>
    <row r="40" spans="1:9" ht="12.75">
      <c r="A40" s="2"/>
      <c r="B40" t="s">
        <v>12</v>
      </c>
      <c r="C40" s="115" t="s">
        <v>14</v>
      </c>
      <c r="D40" s="115" t="s">
        <v>14</v>
      </c>
      <c r="E40" s="115" t="s">
        <v>14</v>
      </c>
      <c r="F40" s="115" t="s">
        <v>14</v>
      </c>
      <c r="G40" s="115" t="s">
        <v>14</v>
      </c>
      <c r="H40" s="115">
        <v>0</v>
      </c>
      <c r="I40" s="115" t="s">
        <v>14</v>
      </c>
    </row>
    <row r="41" spans="1:9" ht="12.75">
      <c r="A41" s="2"/>
      <c r="B41" t="s">
        <v>21</v>
      </c>
      <c r="C41" s="9">
        <v>0</v>
      </c>
      <c r="D41" s="10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ht="12.75">
      <c r="A42" s="2"/>
      <c r="B42" s="12" t="s">
        <v>10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15</v>
      </c>
      <c r="I42" s="8">
        <v>0</v>
      </c>
    </row>
    <row r="43" spans="1:9" ht="12.75">
      <c r="A43" s="2"/>
      <c r="B43" t="s">
        <v>13</v>
      </c>
      <c r="C43" s="3" t="s">
        <v>14</v>
      </c>
      <c r="D43" s="3" t="s">
        <v>14</v>
      </c>
      <c r="E43" s="3" t="s">
        <v>14</v>
      </c>
      <c r="F43" s="3" t="s">
        <v>14</v>
      </c>
      <c r="G43" s="3" t="s">
        <v>14</v>
      </c>
      <c r="H43" s="3" t="s">
        <v>14</v>
      </c>
      <c r="I43" s="3" t="s">
        <v>14</v>
      </c>
    </row>
    <row r="44" spans="1:9" ht="12.75">
      <c r="A44" s="2"/>
      <c r="B44" t="s">
        <v>21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9">
        <v>0</v>
      </c>
      <c r="I44" s="9">
        <v>0</v>
      </c>
    </row>
    <row r="45" spans="1:9" ht="12.75">
      <c r="A45" s="2"/>
      <c r="B45" s="12" t="s">
        <v>10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ht="12.75">
      <c r="A46" s="2"/>
      <c r="B46" s="114" t="s">
        <v>15</v>
      </c>
      <c r="C46" s="115" t="s">
        <v>14</v>
      </c>
      <c r="D46" s="115" t="s">
        <v>14</v>
      </c>
      <c r="E46" s="115" t="s">
        <v>14</v>
      </c>
      <c r="F46" s="115" t="s">
        <v>14</v>
      </c>
      <c r="G46" s="115" t="s">
        <v>14</v>
      </c>
      <c r="H46" s="115" t="s">
        <v>14</v>
      </c>
      <c r="I46" s="115" t="s">
        <v>14</v>
      </c>
    </row>
    <row r="47" spans="1:9" ht="12.75">
      <c r="A47" s="2"/>
      <c r="B47" s="114" t="s">
        <v>21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9">
        <v>0</v>
      </c>
    </row>
    <row r="48" spans="1:9" ht="12.75">
      <c r="A48" s="2"/>
      <c r="B48" s="12" t="s">
        <v>10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</row>
    <row r="49" spans="1:9" ht="12.75">
      <c r="A49" s="2"/>
      <c r="B49" s="114" t="s">
        <v>16</v>
      </c>
      <c r="C49" s="3" t="s">
        <v>14</v>
      </c>
      <c r="D49" s="3" t="s">
        <v>14</v>
      </c>
      <c r="E49" s="3" t="s">
        <v>14</v>
      </c>
      <c r="F49" s="3" t="s">
        <v>14</v>
      </c>
      <c r="G49" s="3" t="s">
        <v>14</v>
      </c>
      <c r="H49" s="3" t="s">
        <v>14</v>
      </c>
      <c r="I49" s="3" t="s">
        <v>14</v>
      </c>
    </row>
    <row r="50" spans="1:9" ht="12.75">
      <c r="A50" s="2"/>
      <c r="B50" s="114" t="s">
        <v>21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9">
        <v>0</v>
      </c>
    </row>
    <row r="51" spans="1:9" ht="12.75">
      <c r="A51" s="2"/>
      <c r="B51" s="12" t="s">
        <v>10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1:9" ht="12.75">
      <c r="A52" s="2"/>
      <c r="B52" s="114" t="s">
        <v>66</v>
      </c>
      <c r="C52" s="115" t="s">
        <v>14</v>
      </c>
      <c r="D52" s="115" t="s">
        <v>14</v>
      </c>
      <c r="E52" s="115" t="s">
        <v>14</v>
      </c>
      <c r="F52" s="115" t="s">
        <v>14</v>
      </c>
      <c r="G52" s="115" t="s">
        <v>14</v>
      </c>
      <c r="H52" s="115" t="s">
        <v>14</v>
      </c>
      <c r="I52" s="115" t="s">
        <v>14</v>
      </c>
    </row>
    <row r="53" spans="1:9" ht="12.75">
      <c r="A53" s="2"/>
      <c r="B53" s="114" t="s">
        <v>21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</row>
    <row r="54" spans="1:9" ht="12.75">
      <c r="A54" s="2"/>
      <c r="B54" s="12" t="s">
        <v>10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</row>
    <row r="55" spans="1:9" ht="12.75">
      <c r="A55" s="2"/>
      <c r="B55" s="114" t="s">
        <v>67</v>
      </c>
      <c r="C55" s="3" t="s">
        <v>14</v>
      </c>
      <c r="D55" s="3" t="s">
        <v>14</v>
      </c>
      <c r="E55" s="3" t="s">
        <v>14</v>
      </c>
      <c r="F55" s="3" t="s">
        <v>14</v>
      </c>
      <c r="G55" s="3" t="s">
        <v>14</v>
      </c>
      <c r="H55" s="3" t="s">
        <v>14</v>
      </c>
      <c r="I55" s="3" t="s">
        <v>14</v>
      </c>
    </row>
    <row r="56" spans="1:9" ht="12.75">
      <c r="A56" s="2"/>
      <c r="B56" s="114" t="s">
        <v>21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</row>
    <row r="57" spans="1:9" ht="12.75">
      <c r="A57" s="2"/>
      <c r="B57" s="12" t="s">
        <v>10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</row>
    <row r="58" spans="1:9" ht="12.75">
      <c r="A58" s="2"/>
      <c r="B58" s="114" t="s">
        <v>68</v>
      </c>
      <c r="C58" s="115" t="s">
        <v>14</v>
      </c>
      <c r="D58" s="115" t="s">
        <v>14</v>
      </c>
      <c r="E58" s="115" t="s">
        <v>14</v>
      </c>
      <c r="F58" s="115" t="s">
        <v>14</v>
      </c>
      <c r="G58" s="115" t="s">
        <v>14</v>
      </c>
      <c r="H58" s="115" t="s">
        <v>14</v>
      </c>
      <c r="I58" s="115" t="s">
        <v>14</v>
      </c>
    </row>
    <row r="59" spans="1:9" ht="12.75">
      <c r="A59" s="2"/>
      <c r="B59" s="114" t="s">
        <v>21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</row>
    <row r="60" spans="1:9" ht="12.75">
      <c r="A60" s="2"/>
      <c r="B60" s="12" t="s">
        <v>10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</row>
    <row r="61" spans="1:9" ht="12.75">
      <c r="A61" s="2"/>
      <c r="B61" s="114" t="s">
        <v>69</v>
      </c>
      <c r="C61" s="3" t="s">
        <v>14</v>
      </c>
      <c r="D61" s="3" t="s">
        <v>14</v>
      </c>
      <c r="E61" s="3" t="s">
        <v>14</v>
      </c>
      <c r="F61" s="3" t="s">
        <v>14</v>
      </c>
      <c r="G61" s="3" t="s">
        <v>14</v>
      </c>
      <c r="H61" s="3" t="s">
        <v>14</v>
      </c>
      <c r="I61" s="3" t="s">
        <v>14</v>
      </c>
    </row>
    <row r="62" spans="1:9" ht="12.75">
      <c r="A62" s="2"/>
      <c r="B62" s="114" t="s">
        <v>21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</row>
    <row r="63" spans="1:9" ht="12.75">
      <c r="A63" s="2"/>
      <c r="B63" s="12" t="s">
        <v>10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</row>
    <row r="64" spans="1:9" ht="12.75">
      <c r="A64" s="2"/>
      <c r="B64" s="114" t="s">
        <v>70</v>
      </c>
      <c r="C64" s="115" t="s">
        <v>14</v>
      </c>
      <c r="D64" s="115" t="s">
        <v>14</v>
      </c>
      <c r="E64" s="115" t="s">
        <v>14</v>
      </c>
      <c r="F64" s="115" t="s">
        <v>14</v>
      </c>
      <c r="G64" s="115" t="s">
        <v>14</v>
      </c>
      <c r="H64" s="115" t="s">
        <v>14</v>
      </c>
      <c r="I64" s="115" t="s">
        <v>14</v>
      </c>
    </row>
    <row r="65" spans="1:9" ht="12.75">
      <c r="A65" s="2"/>
      <c r="B65" s="114" t="s">
        <v>21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</row>
    <row r="66" spans="1:9" ht="12.75">
      <c r="A66" s="2"/>
      <c r="B66" s="12" t="s">
        <v>10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</row>
    <row r="67" spans="1:9" ht="12.75">
      <c r="A67" s="2"/>
      <c r="B67" s="114" t="s">
        <v>71</v>
      </c>
      <c r="C67" s="115" t="s">
        <v>14</v>
      </c>
      <c r="D67" s="115" t="s">
        <v>14</v>
      </c>
      <c r="E67" s="115" t="s">
        <v>14</v>
      </c>
      <c r="F67" s="115" t="s">
        <v>14</v>
      </c>
      <c r="G67" s="115" t="s">
        <v>14</v>
      </c>
      <c r="H67" s="115" t="s">
        <v>14</v>
      </c>
      <c r="I67" s="115" t="s">
        <v>14</v>
      </c>
    </row>
    <row r="68" spans="1:9" ht="12.75">
      <c r="A68" s="2"/>
      <c r="B68" s="114" t="s">
        <v>21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</row>
    <row r="69" spans="1:9" ht="12.75">
      <c r="A69" s="2"/>
      <c r="B69" s="12" t="s">
        <v>10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1:9" ht="12.75">
      <c r="A70" s="2"/>
      <c r="B70" s="7"/>
      <c r="C70" s="117"/>
      <c r="D70" s="117"/>
      <c r="E70" s="117"/>
      <c r="F70" s="117"/>
      <c r="G70" s="117"/>
      <c r="H70" s="117"/>
      <c r="I70" s="117"/>
    </row>
    <row r="71" spans="1:9" ht="12.75">
      <c r="A71" s="2"/>
      <c r="B71" s="7"/>
      <c r="C71" s="117"/>
      <c r="D71" s="117"/>
      <c r="E71" s="117"/>
      <c r="F71" s="117"/>
      <c r="G71" s="117"/>
      <c r="H71" s="117"/>
      <c r="I71" s="117"/>
    </row>
    <row r="72" spans="1:9" ht="25.5">
      <c r="A72" s="2">
        <v>3</v>
      </c>
      <c r="B72" s="5" t="s">
        <v>45</v>
      </c>
      <c r="C72" s="2" t="s">
        <v>2</v>
      </c>
      <c r="D72" s="2" t="s">
        <v>3</v>
      </c>
      <c r="E72" s="2" t="s">
        <v>4</v>
      </c>
      <c r="F72" s="210" t="s">
        <v>84</v>
      </c>
      <c r="G72" s="2" t="s">
        <v>5</v>
      </c>
      <c r="H72" s="2" t="s">
        <v>6</v>
      </c>
      <c r="I72" s="2" t="s">
        <v>7</v>
      </c>
    </row>
    <row r="73" spans="1:9" ht="12.75">
      <c r="A73" s="2"/>
      <c r="B73" t="s">
        <v>12</v>
      </c>
      <c r="C73" s="115" t="s">
        <v>14</v>
      </c>
      <c r="D73" s="115" t="s">
        <v>14</v>
      </c>
      <c r="E73" s="115" t="s">
        <v>14</v>
      </c>
      <c r="F73" s="115" t="s">
        <v>14</v>
      </c>
      <c r="G73" s="115" t="s">
        <v>14</v>
      </c>
      <c r="H73" s="115" t="s">
        <v>14</v>
      </c>
      <c r="I73" s="115" t="s">
        <v>14</v>
      </c>
    </row>
    <row r="74" spans="1:9" ht="12.75">
      <c r="A74" s="2"/>
      <c r="B74" t="s">
        <v>9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1:9" ht="12.75">
      <c r="A75" s="2"/>
      <c r="B75" s="12" t="s">
        <v>10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</row>
    <row r="76" spans="1:9" ht="12.75">
      <c r="A76" s="2"/>
      <c r="B76" t="s">
        <v>13</v>
      </c>
      <c r="C76" s="115" t="s">
        <v>14</v>
      </c>
      <c r="D76" s="115" t="s">
        <v>14</v>
      </c>
      <c r="E76" s="115" t="s">
        <v>14</v>
      </c>
      <c r="F76" s="115" t="s">
        <v>14</v>
      </c>
      <c r="G76" s="115" t="s">
        <v>14</v>
      </c>
      <c r="H76" s="115" t="s">
        <v>14</v>
      </c>
      <c r="I76" s="115" t="s">
        <v>14</v>
      </c>
    </row>
    <row r="77" spans="1:9" ht="12.75">
      <c r="A77" s="2"/>
      <c r="B77" t="s">
        <v>9</v>
      </c>
      <c r="C77" s="6">
        <v>0</v>
      </c>
      <c r="D77" s="6">
        <v>0</v>
      </c>
      <c r="E77" s="6">
        <v>0</v>
      </c>
      <c r="F77" s="148">
        <v>0</v>
      </c>
      <c r="G77" s="6">
        <v>0</v>
      </c>
      <c r="H77" s="6">
        <v>0</v>
      </c>
      <c r="I77" s="148">
        <v>0</v>
      </c>
    </row>
    <row r="78" spans="1:9" ht="12.75">
      <c r="A78" s="2"/>
      <c r="B78" s="12" t="s">
        <v>10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</row>
    <row r="79" spans="1:9" ht="12.75">
      <c r="A79" s="2"/>
      <c r="B79" s="114" t="s">
        <v>15</v>
      </c>
      <c r="C79" s="115" t="s">
        <v>14</v>
      </c>
      <c r="D79" s="115" t="s">
        <v>14</v>
      </c>
      <c r="E79" s="115" t="s">
        <v>14</v>
      </c>
      <c r="F79" s="115" t="s">
        <v>14</v>
      </c>
      <c r="G79" s="115" t="s">
        <v>14</v>
      </c>
      <c r="H79" s="115" t="s">
        <v>14</v>
      </c>
      <c r="I79" s="115" t="s">
        <v>14</v>
      </c>
    </row>
    <row r="80" spans="1:9" ht="12.75">
      <c r="A80" s="2"/>
      <c r="B80" s="114" t="s">
        <v>9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</row>
    <row r="81" spans="1:9" ht="12.75">
      <c r="A81" s="2"/>
      <c r="B81" s="12" t="s">
        <v>10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</row>
    <row r="82" spans="1:9" ht="12.75">
      <c r="A82" s="2"/>
      <c r="B82" s="114" t="s">
        <v>16</v>
      </c>
      <c r="C82" s="3" t="s">
        <v>14</v>
      </c>
      <c r="D82" s="3" t="s">
        <v>14</v>
      </c>
      <c r="E82" s="3" t="s">
        <v>14</v>
      </c>
      <c r="F82" s="3" t="s">
        <v>14</v>
      </c>
      <c r="G82" s="3" t="s">
        <v>14</v>
      </c>
      <c r="H82" s="3" t="s">
        <v>14</v>
      </c>
      <c r="I82" s="3" t="s">
        <v>14</v>
      </c>
    </row>
    <row r="83" spans="1:9" ht="12.75">
      <c r="A83" s="2"/>
      <c r="B83" s="114" t="s">
        <v>9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</row>
    <row r="84" spans="1:9" ht="12.75">
      <c r="A84" s="2"/>
      <c r="B84" s="12" t="s">
        <v>10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</row>
    <row r="85" spans="1:9" ht="12.75">
      <c r="A85" s="2"/>
      <c r="B85" s="114" t="s">
        <v>66</v>
      </c>
      <c r="C85" s="115" t="s">
        <v>14</v>
      </c>
      <c r="D85" s="115" t="s">
        <v>14</v>
      </c>
      <c r="E85" s="115" t="s">
        <v>14</v>
      </c>
      <c r="F85" s="115" t="s">
        <v>14</v>
      </c>
      <c r="G85" s="115" t="s">
        <v>14</v>
      </c>
      <c r="H85" s="115" t="s">
        <v>14</v>
      </c>
      <c r="I85" s="115" t="s">
        <v>14</v>
      </c>
    </row>
    <row r="86" spans="1:9" ht="12.75">
      <c r="A86" s="2"/>
      <c r="B86" s="114" t="s">
        <v>9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</row>
    <row r="87" spans="1:9" ht="12.75">
      <c r="A87" s="2"/>
      <c r="B87" s="12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</row>
    <row r="88" spans="1:9" ht="12.75">
      <c r="A88" s="2"/>
      <c r="B88" s="114" t="s">
        <v>67</v>
      </c>
      <c r="C88" s="3" t="s">
        <v>14</v>
      </c>
      <c r="D88" s="3" t="s">
        <v>14</v>
      </c>
      <c r="E88" s="3" t="s">
        <v>14</v>
      </c>
      <c r="F88" s="3" t="s">
        <v>14</v>
      </c>
      <c r="G88" s="3" t="s">
        <v>14</v>
      </c>
      <c r="H88" s="3" t="s">
        <v>14</v>
      </c>
      <c r="I88" s="3" t="s">
        <v>14</v>
      </c>
    </row>
    <row r="89" spans="1:9" ht="12.75">
      <c r="A89" s="2"/>
      <c r="B89" s="114" t="s">
        <v>9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</row>
    <row r="90" spans="1:9" ht="12.75">
      <c r="A90" s="2"/>
      <c r="B90" s="12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</row>
    <row r="91" spans="1:9" ht="12.75">
      <c r="A91" s="2"/>
      <c r="B91" s="114" t="s">
        <v>68</v>
      </c>
      <c r="C91" s="115" t="s">
        <v>14</v>
      </c>
      <c r="D91" s="115" t="s">
        <v>14</v>
      </c>
      <c r="E91" s="115" t="s">
        <v>14</v>
      </c>
      <c r="F91" s="115" t="s">
        <v>14</v>
      </c>
      <c r="G91" s="115" t="s">
        <v>14</v>
      </c>
      <c r="H91" s="115" t="s">
        <v>14</v>
      </c>
      <c r="I91" s="115" t="s">
        <v>14</v>
      </c>
    </row>
    <row r="92" spans="1:9" ht="12.75">
      <c r="A92" s="2"/>
      <c r="B92" s="114" t="s">
        <v>9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</row>
    <row r="93" spans="1:9" ht="12.75">
      <c r="A93" s="2"/>
      <c r="B93" s="12" t="s">
        <v>10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</row>
    <row r="94" spans="1:9" ht="12.75">
      <c r="A94" s="2"/>
      <c r="B94" s="114" t="s">
        <v>69</v>
      </c>
      <c r="C94" s="3" t="s">
        <v>14</v>
      </c>
      <c r="D94" s="3" t="s">
        <v>14</v>
      </c>
      <c r="E94" s="3" t="s">
        <v>14</v>
      </c>
      <c r="F94" s="3" t="s">
        <v>14</v>
      </c>
      <c r="G94" s="3" t="s">
        <v>14</v>
      </c>
      <c r="H94" s="3" t="s">
        <v>14</v>
      </c>
      <c r="I94" s="3" t="s">
        <v>14</v>
      </c>
    </row>
    <row r="95" spans="1:9" ht="12.75">
      <c r="A95" s="2"/>
      <c r="B95" s="114" t="s">
        <v>9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</row>
    <row r="96" spans="1:9" ht="12.75">
      <c r="A96" s="2"/>
      <c r="B96" s="12" t="s">
        <v>10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</row>
    <row r="97" spans="1:9" ht="12.75">
      <c r="A97" s="2"/>
      <c r="B97" s="114" t="s">
        <v>70</v>
      </c>
      <c r="C97" s="115" t="s">
        <v>14</v>
      </c>
      <c r="D97" s="115" t="s">
        <v>14</v>
      </c>
      <c r="E97" s="115" t="s">
        <v>14</v>
      </c>
      <c r="F97" s="115" t="s">
        <v>14</v>
      </c>
      <c r="G97" s="115" t="s">
        <v>14</v>
      </c>
      <c r="H97" s="115" t="s">
        <v>14</v>
      </c>
      <c r="I97" s="115" t="s">
        <v>14</v>
      </c>
    </row>
    <row r="98" spans="1:9" ht="12.75">
      <c r="A98" s="2"/>
      <c r="B98" s="114" t="s">
        <v>9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</row>
    <row r="99" spans="1:9" ht="12.75">
      <c r="A99" s="2"/>
      <c r="B99" s="12" t="s">
        <v>10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</row>
    <row r="100" spans="1:9" ht="12.75">
      <c r="A100" s="2"/>
      <c r="B100" s="114" t="s">
        <v>71</v>
      </c>
      <c r="C100" s="115" t="s">
        <v>14</v>
      </c>
      <c r="D100" s="115" t="s">
        <v>14</v>
      </c>
      <c r="E100" s="115" t="s">
        <v>14</v>
      </c>
      <c r="F100" s="115" t="s">
        <v>14</v>
      </c>
      <c r="G100" s="115" t="s">
        <v>14</v>
      </c>
      <c r="H100" s="115" t="s">
        <v>14</v>
      </c>
      <c r="I100" s="115" t="s">
        <v>14</v>
      </c>
    </row>
    <row r="101" spans="1:9" ht="12.75">
      <c r="A101" s="2"/>
      <c r="B101" s="114" t="s">
        <v>9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</row>
    <row r="102" spans="1:9" ht="12.75">
      <c r="A102" s="2"/>
      <c r="B102" s="12" t="s">
        <v>10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</row>
    <row r="103" spans="1:9" ht="12.75">
      <c r="A103" s="2"/>
      <c r="B103" s="7"/>
      <c r="C103" s="118"/>
      <c r="D103" s="118"/>
      <c r="E103" s="118"/>
      <c r="F103" s="118"/>
      <c r="G103" s="118"/>
      <c r="H103" s="118"/>
      <c r="I103" s="118"/>
    </row>
    <row r="104" spans="1:9" ht="12.75">
      <c r="A104" s="2"/>
      <c r="B104" s="7"/>
      <c r="C104" s="118"/>
      <c r="D104" s="118"/>
      <c r="E104" s="118"/>
      <c r="F104" s="118"/>
      <c r="G104" s="118"/>
      <c r="H104" s="118"/>
      <c r="I104" s="118"/>
    </row>
    <row r="105" spans="1:9" ht="25.5">
      <c r="A105" s="2">
        <v>4</v>
      </c>
      <c r="B105" s="5" t="s">
        <v>54</v>
      </c>
      <c r="C105" s="2" t="s">
        <v>2</v>
      </c>
      <c r="D105" s="2" t="s">
        <v>3</v>
      </c>
      <c r="E105" s="2" t="s">
        <v>4</v>
      </c>
      <c r="F105" s="210" t="s">
        <v>84</v>
      </c>
      <c r="G105" s="2" t="s">
        <v>5</v>
      </c>
      <c r="H105" s="2" t="s">
        <v>6</v>
      </c>
      <c r="I105" s="2" t="s">
        <v>7</v>
      </c>
    </row>
    <row r="106" spans="1:9" ht="12.75">
      <c r="A106" s="2"/>
      <c r="B106" t="s">
        <v>12</v>
      </c>
      <c r="C106" s="115" t="s">
        <v>14</v>
      </c>
      <c r="D106" s="115" t="s">
        <v>14</v>
      </c>
      <c r="E106" s="115" t="s">
        <v>14</v>
      </c>
      <c r="F106" s="115" t="s">
        <v>14</v>
      </c>
      <c r="G106" s="115" t="s">
        <v>14</v>
      </c>
      <c r="H106" s="115" t="s">
        <v>14</v>
      </c>
      <c r="I106" s="115" t="s">
        <v>14</v>
      </c>
    </row>
    <row r="107" spans="1:9" ht="12.75">
      <c r="A107" s="2"/>
      <c r="B107" t="s">
        <v>21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</row>
    <row r="108" spans="1:9" ht="12.75">
      <c r="A108" s="2"/>
      <c r="B108" s="12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</row>
    <row r="109" spans="1:9" ht="12.75">
      <c r="A109" s="2"/>
      <c r="B109" t="s">
        <v>13</v>
      </c>
      <c r="C109" s="115" t="s">
        <v>14</v>
      </c>
      <c r="D109" s="115" t="s">
        <v>14</v>
      </c>
      <c r="E109" s="115" t="s">
        <v>14</v>
      </c>
      <c r="F109" s="115" t="s">
        <v>14</v>
      </c>
      <c r="G109" s="115" t="s">
        <v>14</v>
      </c>
      <c r="H109" s="115" t="s">
        <v>14</v>
      </c>
      <c r="I109" s="115" t="s">
        <v>14</v>
      </c>
    </row>
    <row r="110" spans="1:9" ht="12.75">
      <c r="A110" s="2"/>
      <c r="B110" t="s">
        <v>21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</row>
    <row r="111" spans="1:9" ht="12.75">
      <c r="A111" s="2"/>
      <c r="B111" s="12" t="s">
        <v>10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ht="12.75">
      <c r="A112" s="2"/>
      <c r="B112" t="s">
        <v>15</v>
      </c>
      <c r="C112" s="115" t="s">
        <v>14</v>
      </c>
      <c r="D112" s="115" t="s">
        <v>14</v>
      </c>
      <c r="E112" s="115" t="s">
        <v>14</v>
      </c>
      <c r="F112" s="115" t="s">
        <v>14</v>
      </c>
      <c r="G112" s="115" t="s">
        <v>14</v>
      </c>
      <c r="H112" s="115" t="s">
        <v>14</v>
      </c>
      <c r="I112" s="115" t="s">
        <v>14</v>
      </c>
    </row>
    <row r="113" spans="1:9" ht="12.75">
      <c r="A113" s="2"/>
      <c r="B113" t="s">
        <v>21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</row>
    <row r="114" spans="1:9" ht="12.75">
      <c r="A114" s="2"/>
      <c r="B114" s="12" t="s">
        <v>10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12.75">
      <c r="A115" s="2"/>
      <c r="B115" t="s">
        <v>16</v>
      </c>
      <c r="C115" s="3" t="s">
        <v>14</v>
      </c>
      <c r="D115" s="3" t="s">
        <v>14</v>
      </c>
      <c r="E115" s="3" t="s">
        <v>14</v>
      </c>
      <c r="F115" s="3" t="s">
        <v>14</v>
      </c>
      <c r="G115" s="3" t="s">
        <v>14</v>
      </c>
      <c r="H115" s="3" t="s">
        <v>14</v>
      </c>
      <c r="I115" s="3" t="s">
        <v>14</v>
      </c>
    </row>
    <row r="116" spans="1:9" ht="12.75">
      <c r="A116" s="2"/>
      <c r="B116" t="s">
        <v>21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</row>
    <row r="117" spans="1:9" ht="12.75">
      <c r="A117" s="2"/>
      <c r="B117" s="12" t="s">
        <v>10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</row>
    <row r="118" spans="1:9" ht="12.75">
      <c r="A118" s="2"/>
      <c r="B118" t="s">
        <v>66</v>
      </c>
      <c r="C118" s="3" t="s">
        <v>14</v>
      </c>
      <c r="D118" s="3" t="s">
        <v>14</v>
      </c>
      <c r="E118" s="3" t="s">
        <v>14</v>
      </c>
      <c r="F118" s="3" t="s">
        <v>14</v>
      </c>
      <c r="G118" s="3" t="s">
        <v>14</v>
      </c>
      <c r="H118" s="3" t="s">
        <v>14</v>
      </c>
      <c r="I118" s="3" t="s">
        <v>14</v>
      </c>
    </row>
    <row r="119" spans="1:9" ht="12.75">
      <c r="A119" s="2"/>
      <c r="B119" t="s">
        <v>21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</row>
    <row r="120" spans="1:9" ht="12.75">
      <c r="A120" s="2"/>
      <c r="B120" s="12" t="s">
        <v>10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</row>
    <row r="121" spans="1:9" ht="12.75">
      <c r="A121" s="2"/>
      <c r="B121" t="s">
        <v>67</v>
      </c>
      <c r="C121" s="3" t="s">
        <v>14</v>
      </c>
      <c r="D121" s="3" t="s">
        <v>14</v>
      </c>
      <c r="E121" s="3" t="s">
        <v>14</v>
      </c>
      <c r="F121" s="3" t="s">
        <v>14</v>
      </c>
      <c r="G121" s="3" t="s">
        <v>14</v>
      </c>
      <c r="H121" s="3" t="s">
        <v>14</v>
      </c>
      <c r="I121" s="3" t="s">
        <v>14</v>
      </c>
    </row>
    <row r="122" spans="1:9" ht="12.75">
      <c r="A122" s="2"/>
      <c r="B122" t="s">
        <v>21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</row>
    <row r="123" spans="1:9" ht="12.75">
      <c r="A123" s="2"/>
      <c r="B123" s="12" t="s">
        <v>10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</row>
    <row r="124" spans="1:9" ht="12.75">
      <c r="A124" s="2"/>
      <c r="B124" t="s">
        <v>68</v>
      </c>
      <c r="C124" s="3" t="s">
        <v>14</v>
      </c>
      <c r="D124" s="3" t="s">
        <v>14</v>
      </c>
      <c r="E124" s="3" t="s">
        <v>14</v>
      </c>
      <c r="F124" s="3" t="s">
        <v>14</v>
      </c>
      <c r="G124" s="3" t="s">
        <v>14</v>
      </c>
      <c r="H124" s="3" t="s">
        <v>14</v>
      </c>
      <c r="I124" s="3" t="s">
        <v>14</v>
      </c>
    </row>
    <row r="125" spans="1:9" ht="12.75">
      <c r="A125" s="2"/>
      <c r="B125" t="s">
        <v>21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</row>
    <row r="126" spans="1:9" ht="12.75">
      <c r="A126" s="2"/>
      <c r="B126" s="12" t="s">
        <v>10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</row>
    <row r="127" spans="1:9" ht="12.75">
      <c r="A127" s="2"/>
      <c r="B127" t="s">
        <v>69</v>
      </c>
      <c r="C127" s="3" t="s">
        <v>14</v>
      </c>
      <c r="D127" s="3" t="s">
        <v>14</v>
      </c>
      <c r="E127" s="3" t="s">
        <v>14</v>
      </c>
      <c r="F127" s="3" t="s">
        <v>14</v>
      </c>
      <c r="G127" s="3" t="s">
        <v>14</v>
      </c>
      <c r="H127" s="3" t="s">
        <v>14</v>
      </c>
      <c r="I127" s="3" t="s">
        <v>14</v>
      </c>
    </row>
    <row r="128" spans="1:9" ht="12.75">
      <c r="A128" s="2"/>
      <c r="B128" t="s">
        <v>21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</row>
    <row r="129" spans="1:9" ht="12.75">
      <c r="A129" s="2"/>
      <c r="B129" s="12" t="s">
        <v>10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</row>
    <row r="130" spans="1:9" ht="12.75">
      <c r="A130" s="2"/>
      <c r="B130" t="s">
        <v>70</v>
      </c>
      <c r="C130" s="3" t="s">
        <v>14</v>
      </c>
      <c r="D130" s="3" t="s">
        <v>14</v>
      </c>
      <c r="E130" s="3" t="s">
        <v>14</v>
      </c>
      <c r="F130" s="3" t="s">
        <v>14</v>
      </c>
      <c r="G130" s="3" t="s">
        <v>14</v>
      </c>
      <c r="H130" s="3" t="s">
        <v>14</v>
      </c>
      <c r="I130" s="3" t="s">
        <v>14</v>
      </c>
    </row>
    <row r="131" spans="1:9" ht="12.75">
      <c r="A131" s="2"/>
      <c r="B131" t="s">
        <v>21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</row>
    <row r="132" spans="1:9" ht="12.75">
      <c r="A132" s="2"/>
      <c r="B132" s="12" t="s">
        <v>10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</row>
    <row r="133" spans="1:9" ht="12.75">
      <c r="A133" s="2"/>
      <c r="B133" t="s">
        <v>71</v>
      </c>
      <c r="C133" s="3" t="s">
        <v>14</v>
      </c>
      <c r="D133" s="3" t="s">
        <v>14</v>
      </c>
      <c r="E133" s="3" t="s">
        <v>14</v>
      </c>
      <c r="F133" s="3" t="s">
        <v>14</v>
      </c>
      <c r="G133" s="3" t="s">
        <v>14</v>
      </c>
      <c r="H133" s="3" t="s">
        <v>14</v>
      </c>
      <c r="I133" s="3" t="s">
        <v>14</v>
      </c>
    </row>
    <row r="134" spans="1:9" ht="12.75">
      <c r="A134" s="2"/>
      <c r="B134" t="s">
        <v>21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</row>
    <row r="135" spans="1:9" ht="12.75">
      <c r="A135" s="2"/>
      <c r="B135" s="12" t="s">
        <v>10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</row>
    <row r="136" spans="1:9" ht="12.75">
      <c r="A136" s="2"/>
      <c r="B136" s="7"/>
      <c r="C136" s="118"/>
      <c r="D136" s="118"/>
      <c r="E136" s="118"/>
      <c r="F136" s="118"/>
      <c r="G136" s="118"/>
      <c r="H136" s="118"/>
      <c r="I136" s="118"/>
    </row>
    <row r="137" spans="1:9" ht="12.75">
      <c r="A137" s="2"/>
      <c r="B137" s="7"/>
      <c r="C137" s="118"/>
      <c r="D137" s="118"/>
      <c r="E137" s="118"/>
      <c r="F137" s="118"/>
      <c r="G137" s="118"/>
      <c r="H137" s="118"/>
      <c r="I137" s="118"/>
    </row>
    <row r="138" spans="1:7" ht="12.75">
      <c r="A138" s="1" t="str">
        <f>'Boys U11'!A2</f>
        <v>Venue : </v>
      </c>
      <c r="B138" s="30"/>
      <c r="D138" s="2" t="str">
        <f>'Boys U11'!C2</f>
        <v>Park Sports Centre, Wheatley</v>
      </c>
      <c r="F138" s="3"/>
      <c r="G138" s="4" t="str">
        <f>'Boys U11'!G2</f>
        <v>13th March 2011</v>
      </c>
    </row>
    <row r="139" spans="1:7" ht="12.75">
      <c r="A139" s="2"/>
      <c r="B139" s="30"/>
      <c r="D139" s="2"/>
      <c r="F139" s="3"/>
      <c r="G139" s="4"/>
    </row>
    <row r="140" spans="1:7" ht="12.75">
      <c r="A140" s="2"/>
      <c r="B140" s="1" t="s">
        <v>75</v>
      </c>
      <c r="D140" s="2"/>
      <c r="F140" s="3"/>
      <c r="G140" s="4"/>
    </row>
    <row r="141" spans="1:7" ht="12.75">
      <c r="A141" s="2"/>
      <c r="B141" s="30"/>
      <c r="D141" s="2"/>
      <c r="F141" s="3"/>
      <c r="G141" s="4"/>
    </row>
    <row r="142" spans="1:9" ht="25.5">
      <c r="A142" s="2">
        <v>5</v>
      </c>
      <c r="B142" s="5" t="s">
        <v>30</v>
      </c>
      <c r="C142" s="2" t="s">
        <v>2</v>
      </c>
      <c r="D142" s="2" t="s">
        <v>3</v>
      </c>
      <c r="E142" s="2" t="s">
        <v>4</v>
      </c>
      <c r="F142" s="210" t="s">
        <v>84</v>
      </c>
      <c r="G142" s="2" t="s">
        <v>5</v>
      </c>
      <c r="H142" s="2" t="s">
        <v>6</v>
      </c>
      <c r="I142" s="2" t="s">
        <v>7</v>
      </c>
    </row>
    <row r="143" spans="1:9" ht="12.75">
      <c r="A143" s="2"/>
      <c r="B143" t="s">
        <v>12</v>
      </c>
      <c r="C143" s="115" t="s">
        <v>14</v>
      </c>
      <c r="D143" s="115" t="s">
        <v>14</v>
      </c>
      <c r="E143" s="115" t="s">
        <v>14</v>
      </c>
      <c r="F143" s="115" t="s">
        <v>14</v>
      </c>
      <c r="G143" s="115" t="s">
        <v>14</v>
      </c>
      <c r="H143" s="115" t="s">
        <v>14</v>
      </c>
      <c r="I143" s="115" t="s">
        <v>14</v>
      </c>
    </row>
    <row r="144" spans="1:9" ht="12.75">
      <c r="A144" s="2"/>
      <c r="B144" t="s">
        <v>21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</row>
    <row r="145" spans="1:9" ht="12.75">
      <c r="A145" s="2"/>
      <c r="B145" s="12" t="s">
        <v>10</v>
      </c>
      <c r="C145" s="8">
        <v>0</v>
      </c>
      <c r="D145" s="8">
        <v>0</v>
      </c>
      <c r="E145" s="8">
        <v>0</v>
      </c>
      <c r="F145" s="8">
        <v>19</v>
      </c>
      <c r="G145" s="8">
        <v>0</v>
      </c>
      <c r="H145" s="8">
        <v>0</v>
      </c>
      <c r="I145" s="8">
        <v>0</v>
      </c>
    </row>
    <row r="146" spans="2:9" ht="12.75">
      <c r="B146" t="s">
        <v>13</v>
      </c>
      <c r="C146" s="115" t="s">
        <v>14</v>
      </c>
      <c r="D146" s="115" t="s">
        <v>14</v>
      </c>
      <c r="E146" s="115" t="s">
        <v>14</v>
      </c>
      <c r="F146" s="115" t="s">
        <v>14</v>
      </c>
      <c r="G146" s="115" t="s">
        <v>14</v>
      </c>
      <c r="H146" s="115" t="s">
        <v>14</v>
      </c>
      <c r="I146" s="115" t="s">
        <v>14</v>
      </c>
    </row>
    <row r="147" spans="1:9" ht="12.75">
      <c r="A147" s="2"/>
      <c r="B147" t="s">
        <v>21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</row>
    <row r="148" spans="1:9" ht="12.75">
      <c r="A148" s="2"/>
      <c r="B148" s="12" t="s">
        <v>10</v>
      </c>
      <c r="C148" s="116">
        <v>0</v>
      </c>
      <c r="D148" s="116">
        <v>0</v>
      </c>
      <c r="E148" s="116">
        <v>0</v>
      </c>
      <c r="F148" s="8">
        <v>0</v>
      </c>
      <c r="G148" s="116">
        <v>0</v>
      </c>
      <c r="H148" s="116">
        <v>16</v>
      </c>
      <c r="I148" s="116">
        <v>0</v>
      </c>
    </row>
    <row r="149" spans="1:9" ht="12.75">
      <c r="A149" s="2"/>
      <c r="B149" s="114" t="s">
        <v>15</v>
      </c>
      <c r="C149" s="115" t="s">
        <v>14</v>
      </c>
      <c r="D149" s="115" t="s">
        <v>14</v>
      </c>
      <c r="E149" s="115" t="s">
        <v>14</v>
      </c>
      <c r="F149" s="115" t="s">
        <v>14</v>
      </c>
      <c r="G149" s="115" t="s">
        <v>14</v>
      </c>
      <c r="H149" s="115" t="s">
        <v>14</v>
      </c>
      <c r="I149" s="115" t="s">
        <v>14</v>
      </c>
    </row>
    <row r="150" spans="1:9" ht="12.75">
      <c r="A150" s="2"/>
      <c r="B150" s="114" t="s">
        <v>21</v>
      </c>
      <c r="C150" s="9">
        <v>0</v>
      </c>
      <c r="D150" s="9">
        <v>0</v>
      </c>
      <c r="E150" s="9">
        <v>0</v>
      </c>
      <c r="F150" s="6">
        <v>0</v>
      </c>
      <c r="G150" s="9">
        <v>0</v>
      </c>
      <c r="H150" s="9">
        <v>0</v>
      </c>
      <c r="I150" s="6">
        <v>0</v>
      </c>
    </row>
    <row r="151" spans="1:9" ht="12.75">
      <c r="A151" s="2"/>
      <c r="B151" s="12" t="s">
        <v>10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</row>
    <row r="152" spans="1:9" ht="12.75">
      <c r="A152" s="2"/>
      <c r="B152" s="114" t="s">
        <v>16</v>
      </c>
      <c r="C152" s="115" t="s">
        <v>14</v>
      </c>
      <c r="D152" s="115" t="s">
        <v>14</v>
      </c>
      <c r="E152" s="115" t="s">
        <v>14</v>
      </c>
      <c r="F152" s="115" t="s">
        <v>14</v>
      </c>
      <c r="G152" s="115" t="s">
        <v>14</v>
      </c>
      <c r="H152" s="115" t="s">
        <v>14</v>
      </c>
      <c r="I152" s="115" t="s">
        <v>14</v>
      </c>
    </row>
    <row r="153" spans="1:9" ht="12.75">
      <c r="A153" s="2"/>
      <c r="B153" s="114" t="s">
        <v>21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</row>
    <row r="154" spans="1:9" ht="12.75">
      <c r="A154" s="2"/>
      <c r="B154" s="12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</row>
    <row r="155" spans="1:9" ht="12.75">
      <c r="A155" s="2"/>
      <c r="B155" s="114" t="s">
        <v>66</v>
      </c>
      <c r="C155" s="115" t="s">
        <v>14</v>
      </c>
      <c r="D155" s="115" t="s">
        <v>14</v>
      </c>
      <c r="E155" s="115" t="s">
        <v>14</v>
      </c>
      <c r="F155" s="115" t="s">
        <v>14</v>
      </c>
      <c r="G155" s="115" t="s">
        <v>14</v>
      </c>
      <c r="H155" s="115" t="s">
        <v>14</v>
      </c>
      <c r="I155" s="115" t="s">
        <v>14</v>
      </c>
    </row>
    <row r="156" spans="1:9" ht="12.75">
      <c r="A156" s="2"/>
      <c r="B156" s="114" t="s">
        <v>21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</row>
    <row r="157" spans="1:9" ht="12.75">
      <c r="A157" s="2"/>
      <c r="B157" s="12" t="s">
        <v>10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</row>
    <row r="158" spans="1:9" ht="12.75">
      <c r="A158" s="2"/>
      <c r="B158" s="114" t="s">
        <v>67</v>
      </c>
      <c r="C158" s="3" t="s">
        <v>14</v>
      </c>
      <c r="D158" s="3" t="s">
        <v>14</v>
      </c>
      <c r="E158" s="3" t="s">
        <v>14</v>
      </c>
      <c r="F158" s="3" t="s">
        <v>14</v>
      </c>
      <c r="G158" s="3" t="s">
        <v>14</v>
      </c>
      <c r="H158" s="3" t="s">
        <v>14</v>
      </c>
      <c r="I158" s="3" t="s">
        <v>14</v>
      </c>
    </row>
    <row r="159" spans="1:9" ht="12.75">
      <c r="A159" s="2"/>
      <c r="B159" s="114" t="s">
        <v>21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</row>
    <row r="160" spans="1:9" ht="12.75">
      <c r="A160" s="2"/>
      <c r="B160" s="12" t="s">
        <v>10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</row>
    <row r="161" spans="1:9" ht="12.75">
      <c r="A161" s="2"/>
      <c r="B161" s="114" t="s">
        <v>68</v>
      </c>
      <c r="C161" s="115" t="s">
        <v>14</v>
      </c>
      <c r="D161" s="115" t="s">
        <v>14</v>
      </c>
      <c r="E161" s="115" t="s">
        <v>14</v>
      </c>
      <c r="F161" s="115" t="s">
        <v>14</v>
      </c>
      <c r="G161" s="115" t="s">
        <v>14</v>
      </c>
      <c r="H161" s="115" t="s">
        <v>14</v>
      </c>
      <c r="I161" s="115" t="s">
        <v>14</v>
      </c>
    </row>
    <row r="162" spans="1:9" ht="12.75">
      <c r="A162" s="2"/>
      <c r="B162" s="114" t="s">
        <v>21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</row>
    <row r="163" spans="1:9" ht="12.75">
      <c r="A163" s="2"/>
      <c r="B163" s="12" t="s">
        <v>10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</row>
    <row r="164" spans="1:9" ht="12.75">
      <c r="A164" s="2"/>
      <c r="B164" s="114" t="s">
        <v>69</v>
      </c>
      <c r="C164" s="3" t="s">
        <v>14</v>
      </c>
      <c r="D164" s="3" t="s">
        <v>14</v>
      </c>
      <c r="E164" s="3" t="s">
        <v>14</v>
      </c>
      <c r="F164" s="3" t="s">
        <v>14</v>
      </c>
      <c r="G164" s="3" t="s">
        <v>14</v>
      </c>
      <c r="H164" s="3" t="s">
        <v>14</v>
      </c>
      <c r="I164" s="3" t="s">
        <v>14</v>
      </c>
    </row>
    <row r="165" spans="1:9" ht="12.75">
      <c r="A165" s="2"/>
      <c r="B165" s="114" t="s">
        <v>21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</row>
    <row r="166" spans="1:9" ht="12.75">
      <c r="A166" s="2"/>
      <c r="B166" s="12" t="s">
        <v>10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</row>
    <row r="167" spans="1:9" ht="12.75">
      <c r="A167" s="2"/>
      <c r="B167" s="114" t="s">
        <v>70</v>
      </c>
      <c r="C167" s="115" t="s">
        <v>14</v>
      </c>
      <c r="D167" s="115" t="s">
        <v>14</v>
      </c>
      <c r="E167" s="115" t="s">
        <v>14</v>
      </c>
      <c r="F167" s="115" t="s">
        <v>14</v>
      </c>
      <c r="G167" s="115" t="s">
        <v>14</v>
      </c>
      <c r="H167" s="115" t="s">
        <v>14</v>
      </c>
      <c r="I167" s="115" t="s">
        <v>14</v>
      </c>
    </row>
    <row r="168" spans="1:9" ht="12.75">
      <c r="A168" s="2"/>
      <c r="B168" s="114" t="s">
        <v>21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</row>
    <row r="169" spans="1:9" ht="12.75">
      <c r="A169" s="2"/>
      <c r="B169" s="12" t="s">
        <v>10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</row>
    <row r="170" spans="1:9" ht="12.75">
      <c r="A170" s="2"/>
      <c r="B170" s="114" t="s">
        <v>71</v>
      </c>
      <c r="C170" s="115" t="s">
        <v>14</v>
      </c>
      <c r="D170" s="115" t="s">
        <v>14</v>
      </c>
      <c r="E170" s="115" t="s">
        <v>14</v>
      </c>
      <c r="F170" s="115" t="s">
        <v>14</v>
      </c>
      <c r="G170" s="115" t="s">
        <v>14</v>
      </c>
      <c r="H170" s="115" t="s">
        <v>14</v>
      </c>
      <c r="I170" s="115" t="s">
        <v>14</v>
      </c>
    </row>
    <row r="171" spans="1:9" ht="12.75">
      <c r="A171" s="2"/>
      <c r="B171" s="114" t="s">
        <v>21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</row>
    <row r="172" spans="1:9" ht="12.75">
      <c r="A172" s="2"/>
      <c r="B172" s="12" t="s">
        <v>10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</row>
    <row r="173" spans="1:9" ht="12.75">
      <c r="A173" s="2"/>
      <c r="B173" s="7"/>
      <c r="C173" s="118"/>
      <c r="D173" s="118"/>
      <c r="E173" s="118"/>
      <c r="F173" s="118"/>
      <c r="G173" s="118"/>
      <c r="H173" s="118"/>
      <c r="I173" s="118"/>
    </row>
    <row r="174" spans="1:9" ht="12.75">
      <c r="A174" s="2"/>
      <c r="B174" s="7"/>
      <c r="C174" s="118"/>
      <c r="D174" s="118"/>
      <c r="E174" s="118"/>
      <c r="F174" s="118"/>
      <c r="G174" s="118"/>
      <c r="H174" s="118"/>
      <c r="I174" s="118"/>
    </row>
    <row r="175" spans="1:9" ht="25.5">
      <c r="A175" s="2">
        <v>6</v>
      </c>
      <c r="B175" s="5" t="s">
        <v>18</v>
      </c>
      <c r="C175" s="2" t="s">
        <v>2</v>
      </c>
      <c r="D175" s="2" t="s">
        <v>3</v>
      </c>
      <c r="E175" s="2" t="s">
        <v>4</v>
      </c>
      <c r="F175" s="210" t="s">
        <v>84</v>
      </c>
      <c r="G175" s="2" t="s">
        <v>5</v>
      </c>
      <c r="H175" s="2" t="s">
        <v>6</v>
      </c>
      <c r="I175" s="2" t="s">
        <v>7</v>
      </c>
    </row>
    <row r="176" spans="1:9" ht="12.75">
      <c r="A176" s="2"/>
      <c r="B176" t="s">
        <v>12</v>
      </c>
      <c r="C176" s="115" t="s">
        <v>14</v>
      </c>
      <c r="D176" s="115" t="s">
        <v>14</v>
      </c>
      <c r="E176" s="115" t="s">
        <v>14</v>
      </c>
      <c r="F176" s="115" t="s">
        <v>14</v>
      </c>
      <c r="G176" s="115" t="s">
        <v>14</v>
      </c>
      <c r="H176" s="115" t="s">
        <v>14</v>
      </c>
      <c r="I176" s="115" t="s">
        <v>14</v>
      </c>
    </row>
    <row r="177" spans="1:9" ht="12.75">
      <c r="A177" s="2"/>
      <c r="B177" t="s">
        <v>19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</row>
    <row r="178" spans="1:9" ht="12.75">
      <c r="A178" s="2"/>
      <c r="B178" s="12" t="s">
        <v>10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</row>
    <row r="179" spans="2:9" ht="12.75">
      <c r="B179" t="s">
        <v>13</v>
      </c>
      <c r="C179" s="115" t="s">
        <v>14</v>
      </c>
      <c r="D179" s="115" t="s">
        <v>14</v>
      </c>
      <c r="E179" s="115" t="s">
        <v>14</v>
      </c>
      <c r="F179" s="115" t="s">
        <v>14</v>
      </c>
      <c r="G179" s="115" t="s">
        <v>14</v>
      </c>
      <c r="H179" s="115" t="s">
        <v>14</v>
      </c>
      <c r="I179" s="115" t="s">
        <v>14</v>
      </c>
    </row>
    <row r="180" spans="1:9" ht="12.75">
      <c r="A180" s="2"/>
      <c r="B180" t="s">
        <v>19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</row>
    <row r="181" spans="1:9" ht="12.75">
      <c r="A181" s="2"/>
      <c r="B181" s="12" t="s">
        <v>10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</row>
    <row r="182" spans="1:9" ht="12.75" hidden="1">
      <c r="A182" s="2"/>
      <c r="B182" t="s">
        <v>15</v>
      </c>
      <c r="C182" s="3" t="s">
        <v>14</v>
      </c>
      <c r="D182" s="3" t="s">
        <v>14</v>
      </c>
      <c r="E182" s="3" t="s">
        <v>14</v>
      </c>
      <c r="F182" s="3" t="s">
        <v>14</v>
      </c>
      <c r="G182" s="3" t="s">
        <v>14</v>
      </c>
      <c r="H182" s="3" t="s">
        <v>14</v>
      </c>
      <c r="I182" s="3" t="s">
        <v>14</v>
      </c>
    </row>
    <row r="183" spans="1:9" ht="12.75" hidden="1">
      <c r="A183" s="2"/>
      <c r="B183" t="s">
        <v>21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</row>
    <row r="184" spans="1:9" ht="12.75" hidden="1">
      <c r="A184" s="2"/>
      <c r="B184" s="12" t="s">
        <v>10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</row>
    <row r="185" spans="1:9" ht="12.75" hidden="1">
      <c r="A185" s="2"/>
      <c r="B185" t="s">
        <v>16</v>
      </c>
      <c r="C185" s="3" t="s">
        <v>14</v>
      </c>
      <c r="D185" s="3" t="s">
        <v>14</v>
      </c>
      <c r="E185" s="3" t="s">
        <v>14</v>
      </c>
      <c r="F185" s="3" t="s">
        <v>14</v>
      </c>
      <c r="G185" s="3" t="s">
        <v>14</v>
      </c>
      <c r="H185" s="3" t="s">
        <v>14</v>
      </c>
      <c r="I185" s="3" t="s">
        <v>14</v>
      </c>
    </row>
    <row r="186" spans="1:9" ht="12.75" hidden="1">
      <c r="A186" s="2"/>
      <c r="B186" t="s">
        <v>21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</row>
    <row r="187" spans="1:9" ht="12.75" hidden="1">
      <c r="A187" s="2"/>
      <c r="B187" s="12" t="s">
        <v>10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</row>
    <row r="188" spans="1:9" ht="12.75" hidden="1">
      <c r="A188" s="2"/>
      <c r="B188" t="s">
        <v>66</v>
      </c>
      <c r="C188" s="3" t="s">
        <v>14</v>
      </c>
      <c r="D188" s="3" t="s">
        <v>14</v>
      </c>
      <c r="E188" s="3" t="s">
        <v>14</v>
      </c>
      <c r="F188" s="3" t="s">
        <v>14</v>
      </c>
      <c r="G188" s="3" t="s">
        <v>14</v>
      </c>
      <c r="H188" s="3" t="s">
        <v>14</v>
      </c>
      <c r="I188" s="3" t="s">
        <v>14</v>
      </c>
    </row>
    <row r="189" spans="1:9" ht="12.75" hidden="1">
      <c r="A189" s="2"/>
      <c r="B189" t="s">
        <v>21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</row>
    <row r="190" spans="1:9" ht="12.75" hidden="1">
      <c r="A190" s="2"/>
      <c r="B190" s="12" t="s">
        <v>10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</row>
    <row r="191" spans="2:9" ht="12.75" hidden="1">
      <c r="B191" t="s">
        <v>67</v>
      </c>
      <c r="C191" s="3" t="s">
        <v>14</v>
      </c>
      <c r="D191" s="3" t="s">
        <v>14</v>
      </c>
      <c r="E191" s="3" t="s">
        <v>14</v>
      </c>
      <c r="F191" s="3" t="s">
        <v>14</v>
      </c>
      <c r="G191" s="3" t="s">
        <v>14</v>
      </c>
      <c r="H191" s="3" t="s">
        <v>14</v>
      </c>
      <c r="I191" s="3" t="s">
        <v>14</v>
      </c>
    </row>
    <row r="192" spans="1:9" ht="12.75" hidden="1">
      <c r="A192" s="2"/>
      <c r="B192" t="s">
        <v>21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</row>
    <row r="193" spans="1:9" ht="12.75" hidden="1">
      <c r="A193" s="2"/>
      <c r="B193" s="12" t="s">
        <v>10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</row>
    <row r="194" spans="1:9" ht="12.75" hidden="1">
      <c r="A194" s="2"/>
      <c r="B194" t="s">
        <v>68</v>
      </c>
      <c r="C194" s="3" t="s">
        <v>14</v>
      </c>
      <c r="D194" s="3" t="s">
        <v>14</v>
      </c>
      <c r="E194" s="3" t="s">
        <v>14</v>
      </c>
      <c r="F194" s="3" t="s">
        <v>14</v>
      </c>
      <c r="G194" s="3" t="s">
        <v>14</v>
      </c>
      <c r="H194" s="3" t="s">
        <v>14</v>
      </c>
      <c r="I194" s="3" t="s">
        <v>14</v>
      </c>
    </row>
    <row r="195" spans="1:9" ht="12.75" hidden="1">
      <c r="A195" s="2"/>
      <c r="B195" t="s">
        <v>21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</row>
    <row r="196" spans="1:9" ht="12.75" hidden="1">
      <c r="A196" s="2"/>
      <c r="B196" s="12" t="s">
        <v>10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</row>
    <row r="197" spans="1:9" ht="12.75" hidden="1">
      <c r="A197" s="2"/>
      <c r="B197" t="s">
        <v>69</v>
      </c>
      <c r="C197" s="3" t="s">
        <v>14</v>
      </c>
      <c r="D197" s="3" t="s">
        <v>14</v>
      </c>
      <c r="E197" s="3" t="s">
        <v>14</v>
      </c>
      <c r="F197" s="3" t="s">
        <v>14</v>
      </c>
      <c r="G197" s="3" t="s">
        <v>14</v>
      </c>
      <c r="H197" s="3" t="s">
        <v>14</v>
      </c>
      <c r="I197" s="3" t="s">
        <v>14</v>
      </c>
    </row>
    <row r="198" spans="1:9" ht="12.75" hidden="1">
      <c r="A198" s="2"/>
      <c r="B198" t="s">
        <v>21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</row>
    <row r="199" spans="1:9" ht="12.75" hidden="1">
      <c r="A199" s="2"/>
      <c r="B199" s="12" t="s">
        <v>10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</row>
    <row r="200" spans="1:9" ht="12.75" hidden="1">
      <c r="A200" s="2"/>
      <c r="B200" t="s">
        <v>70</v>
      </c>
      <c r="C200" s="3" t="s">
        <v>14</v>
      </c>
      <c r="D200" s="3" t="s">
        <v>14</v>
      </c>
      <c r="E200" s="3" t="s">
        <v>14</v>
      </c>
      <c r="F200" s="3" t="s">
        <v>14</v>
      </c>
      <c r="G200" s="3" t="s">
        <v>14</v>
      </c>
      <c r="H200" s="3" t="s">
        <v>14</v>
      </c>
      <c r="I200" s="3" t="s">
        <v>14</v>
      </c>
    </row>
    <row r="201" spans="1:9" ht="12.75" hidden="1">
      <c r="A201" s="2"/>
      <c r="B201" t="s">
        <v>21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</row>
    <row r="202" spans="1:9" ht="12.75" hidden="1">
      <c r="A202" s="2"/>
      <c r="B202" s="12" t="s">
        <v>10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</row>
    <row r="203" spans="1:9" ht="12.75" hidden="1">
      <c r="A203" s="2"/>
      <c r="B203" t="s">
        <v>71</v>
      </c>
      <c r="C203" s="3" t="s">
        <v>14</v>
      </c>
      <c r="D203" s="3" t="s">
        <v>14</v>
      </c>
      <c r="E203" s="3" t="s">
        <v>14</v>
      </c>
      <c r="F203" s="3" t="s">
        <v>14</v>
      </c>
      <c r="G203" s="3" t="s">
        <v>14</v>
      </c>
      <c r="H203" s="3" t="s">
        <v>14</v>
      </c>
      <c r="I203" s="3" t="s">
        <v>14</v>
      </c>
    </row>
    <row r="204" spans="1:9" ht="12.75" hidden="1">
      <c r="A204" s="2"/>
      <c r="B204" t="s">
        <v>21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</row>
    <row r="205" spans="1:9" ht="12.75" hidden="1">
      <c r="A205" s="2"/>
      <c r="B205" s="12" t="s">
        <v>10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</row>
    <row r="206" spans="1:9" ht="12.75">
      <c r="A206" s="2"/>
      <c r="B206" s="114" t="s">
        <v>15</v>
      </c>
      <c r="C206" s="115" t="s">
        <v>14</v>
      </c>
      <c r="D206" s="115" t="s">
        <v>14</v>
      </c>
      <c r="E206" s="115" t="s">
        <v>14</v>
      </c>
      <c r="F206" s="115" t="s">
        <v>14</v>
      </c>
      <c r="G206" s="115" t="s">
        <v>14</v>
      </c>
      <c r="H206" s="115" t="s">
        <v>14</v>
      </c>
      <c r="I206" s="115" t="s">
        <v>14</v>
      </c>
    </row>
    <row r="207" spans="1:9" ht="12.75">
      <c r="A207" s="2"/>
      <c r="B207" s="114" t="s">
        <v>19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</row>
    <row r="208" spans="1:9" ht="12.75">
      <c r="A208" s="2"/>
      <c r="B208" s="12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</row>
    <row r="209" spans="1:9" ht="12.75">
      <c r="A209" s="2"/>
      <c r="B209" s="114" t="s">
        <v>16</v>
      </c>
      <c r="C209" s="115" t="s">
        <v>14</v>
      </c>
      <c r="D209" s="115" t="s">
        <v>14</v>
      </c>
      <c r="E209" s="115" t="s">
        <v>14</v>
      </c>
      <c r="F209" s="115" t="s">
        <v>14</v>
      </c>
      <c r="G209" s="115" t="s">
        <v>14</v>
      </c>
      <c r="H209" s="115" t="s">
        <v>14</v>
      </c>
      <c r="I209" s="115" t="s">
        <v>14</v>
      </c>
    </row>
    <row r="210" spans="1:9" ht="12.75">
      <c r="A210" s="2"/>
      <c r="B210" s="114" t="s">
        <v>19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</row>
    <row r="211" spans="1:9" ht="12.75">
      <c r="A211" s="2"/>
      <c r="B211" s="12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</row>
    <row r="212" spans="1:9" ht="12.75">
      <c r="A212" s="2"/>
      <c r="B212" s="114" t="s">
        <v>66</v>
      </c>
      <c r="C212" s="115" t="s">
        <v>14</v>
      </c>
      <c r="D212" s="115" t="s">
        <v>14</v>
      </c>
      <c r="E212" s="115" t="s">
        <v>14</v>
      </c>
      <c r="F212" s="115" t="s">
        <v>14</v>
      </c>
      <c r="G212" s="115" t="s">
        <v>14</v>
      </c>
      <c r="H212" s="115" t="s">
        <v>14</v>
      </c>
      <c r="I212" s="115" t="s">
        <v>14</v>
      </c>
    </row>
    <row r="213" spans="1:9" ht="12.75">
      <c r="A213" s="2"/>
      <c r="B213" s="114" t="s">
        <v>19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</row>
    <row r="214" spans="1:9" ht="12.75">
      <c r="A214" s="2"/>
      <c r="B214" s="12" t="s">
        <v>10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</row>
    <row r="215" spans="1:9" ht="12.75">
      <c r="A215" s="2"/>
      <c r="B215" s="114" t="s">
        <v>67</v>
      </c>
      <c r="C215" s="3" t="s">
        <v>14</v>
      </c>
      <c r="D215" s="3" t="s">
        <v>14</v>
      </c>
      <c r="E215" s="3" t="s">
        <v>14</v>
      </c>
      <c r="F215" s="3" t="s">
        <v>14</v>
      </c>
      <c r="G215" s="3" t="s">
        <v>14</v>
      </c>
      <c r="H215" s="3" t="s">
        <v>14</v>
      </c>
      <c r="I215" s="3" t="s">
        <v>14</v>
      </c>
    </row>
    <row r="216" spans="1:9" ht="12.75">
      <c r="A216" s="2"/>
      <c r="B216" s="114" t="s">
        <v>19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</row>
    <row r="217" spans="1:9" ht="12.75">
      <c r="A217" s="2"/>
      <c r="B217" s="12" t="s">
        <v>10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</row>
    <row r="218" spans="1:9" ht="12.75">
      <c r="A218" s="2"/>
      <c r="B218" s="114" t="s">
        <v>68</v>
      </c>
      <c r="C218" s="115" t="s">
        <v>14</v>
      </c>
      <c r="D218" s="115" t="s">
        <v>14</v>
      </c>
      <c r="E218" s="115" t="s">
        <v>14</v>
      </c>
      <c r="F218" s="115" t="s">
        <v>14</v>
      </c>
      <c r="G218" s="115" t="s">
        <v>14</v>
      </c>
      <c r="H218" s="115" t="s">
        <v>14</v>
      </c>
      <c r="I218" s="115" t="s">
        <v>14</v>
      </c>
    </row>
    <row r="219" spans="1:9" ht="12.75">
      <c r="A219" s="2"/>
      <c r="B219" s="114" t="s">
        <v>19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</row>
    <row r="220" spans="1:9" ht="12.75">
      <c r="A220" s="2"/>
      <c r="B220" s="12" t="s">
        <v>10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</row>
    <row r="221" spans="1:9" ht="12.75">
      <c r="A221" s="2"/>
      <c r="B221" s="114" t="s">
        <v>69</v>
      </c>
      <c r="C221" s="3" t="s">
        <v>14</v>
      </c>
      <c r="D221" s="3" t="s">
        <v>14</v>
      </c>
      <c r="E221" s="3" t="s">
        <v>14</v>
      </c>
      <c r="F221" s="3" t="s">
        <v>14</v>
      </c>
      <c r="G221" s="3" t="s">
        <v>14</v>
      </c>
      <c r="H221" s="3" t="s">
        <v>14</v>
      </c>
      <c r="I221" s="3" t="s">
        <v>14</v>
      </c>
    </row>
    <row r="222" spans="1:9" ht="12.75">
      <c r="A222" s="2"/>
      <c r="B222" s="114" t="s">
        <v>19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</row>
    <row r="223" spans="1:9" ht="12.75">
      <c r="A223" s="2"/>
      <c r="B223" s="12" t="s">
        <v>10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</row>
    <row r="224" spans="1:9" ht="12.75">
      <c r="A224" s="2"/>
      <c r="B224" s="114" t="s">
        <v>70</v>
      </c>
      <c r="C224" s="115" t="s">
        <v>14</v>
      </c>
      <c r="D224" s="115" t="s">
        <v>14</v>
      </c>
      <c r="E224" s="115" t="s">
        <v>14</v>
      </c>
      <c r="F224" s="115" t="s">
        <v>14</v>
      </c>
      <c r="G224" s="115" t="s">
        <v>14</v>
      </c>
      <c r="H224" s="115" t="s">
        <v>14</v>
      </c>
      <c r="I224" s="115" t="s">
        <v>14</v>
      </c>
    </row>
    <row r="225" spans="1:9" ht="12.75">
      <c r="A225" s="2"/>
      <c r="B225" s="114" t="s">
        <v>19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</row>
    <row r="226" spans="1:9" ht="12.75">
      <c r="A226" s="2"/>
      <c r="B226" s="12" t="s">
        <v>10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</row>
    <row r="227" spans="1:9" ht="12.75">
      <c r="A227" s="2"/>
      <c r="B227" s="114" t="s">
        <v>71</v>
      </c>
      <c r="C227" s="115" t="s">
        <v>14</v>
      </c>
      <c r="D227" s="115" t="s">
        <v>14</v>
      </c>
      <c r="E227" s="115" t="s">
        <v>14</v>
      </c>
      <c r="F227" s="115" t="s">
        <v>14</v>
      </c>
      <c r="G227" s="115" t="s">
        <v>14</v>
      </c>
      <c r="H227" s="115" t="s">
        <v>14</v>
      </c>
      <c r="I227" s="115" t="s">
        <v>14</v>
      </c>
    </row>
    <row r="228" spans="1:9" ht="12.75">
      <c r="A228" s="2"/>
      <c r="B228" s="114" t="s">
        <v>19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</row>
    <row r="229" spans="1:9" ht="12.75">
      <c r="A229" s="2"/>
      <c r="B229" s="12" t="s">
        <v>10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</row>
    <row r="230" spans="2:9" ht="12.75">
      <c r="B230" s="12"/>
      <c r="C230" s="25"/>
      <c r="D230" s="25"/>
      <c r="E230" s="25"/>
      <c r="F230" s="25"/>
      <c r="G230" s="25"/>
      <c r="H230" s="25"/>
      <c r="I230" s="25"/>
    </row>
    <row r="231" spans="1:6" ht="12.75">
      <c r="A231" s="2">
        <v>7</v>
      </c>
      <c r="B231" s="5" t="s">
        <v>73</v>
      </c>
      <c r="F231" s="3"/>
    </row>
    <row r="232" spans="2:9" ht="12.75">
      <c r="B232" s="114" t="s">
        <v>9</v>
      </c>
      <c r="C232" s="6">
        <v>0</v>
      </c>
      <c r="D232" s="6">
        <v>0</v>
      </c>
      <c r="E232" s="6">
        <v>0</v>
      </c>
      <c r="F232" s="148">
        <v>0</v>
      </c>
      <c r="G232" s="6" t="s">
        <v>86</v>
      </c>
      <c r="H232" s="6" t="s">
        <v>87</v>
      </c>
      <c r="I232" s="148">
        <v>0</v>
      </c>
    </row>
    <row r="233" spans="2:9" ht="12.75">
      <c r="B233" s="12" t="s">
        <v>10</v>
      </c>
      <c r="C233" s="119">
        <v>0</v>
      </c>
      <c r="D233" s="119">
        <v>0</v>
      </c>
      <c r="E233" s="119">
        <v>0</v>
      </c>
      <c r="F233" s="8">
        <v>0</v>
      </c>
      <c r="G233" s="119">
        <v>0</v>
      </c>
      <c r="H233" s="119">
        <v>0</v>
      </c>
      <c r="I233" s="119">
        <v>0</v>
      </c>
    </row>
    <row r="234" spans="2:9" ht="12.75">
      <c r="B234" s="12"/>
      <c r="C234" s="25"/>
      <c r="D234" s="25"/>
      <c r="E234" s="25"/>
      <c r="F234" s="25"/>
      <c r="G234" s="25"/>
      <c r="H234" s="25"/>
      <c r="I234" s="25"/>
    </row>
    <row r="235" ht="12.75">
      <c r="F235" s="3"/>
    </row>
    <row r="236" spans="1:6" ht="12.75">
      <c r="A236" s="2">
        <v>8</v>
      </c>
      <c r="B236" s="5" t="s">
        <v>74</v>
      </c>
      <c r="F236" s="3"/>
    </row>
    <row r="237" spans="2:9" ht="12.75">
      <c r="B237" t="s">
        <v>9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</row>
    <row r="238" spans="2:9" ht="12.75">
      <c r="B238" s="7" t="s">
        <v>10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2"/>
  <sheetViews>
    <sheetView zoomScalePageLayoutView="0" workbookViewId="0" topLeftCell="A188">
      <selection activeCell="D212" sqref="D212"/>
    </sheetView>
  </sheetViews>
  <sheetFormatPr defaultColWidth="9.140625" defaultRowHeight="12.75"/>
  <cols>
    <col min="1" max="1" width="3.00390625" style="3" customWidth="1"/>
    <col min="2" max="2" width="14.8515625" style="0" bestFit="1" customWidth="1"/>
    <col min="3" max="9" width="12.7109375" style="3" customWidth="1"/>
  </cols>
  <sheetData>
    <row r="1" spans="1:8" ht="12.75">
      <c r="A1" s="1" t="s">
        <v>0</v>
      </c>
      <c r="B1" s="30"/>
      <c r="D1" s="2" t="str">
        <f>'Boys U11'!C2</f>
        <v>Park Sports Centre, Wheatley</v>
      </c>
      <c r="G1" s="2" t="s">
        <v>88</v>
      </c>
      <c r="H1" s="4" t="str">
        <f>'Boys U11'!G2</f>
        <v>13th March 2011</v>
      </c>
    </row>
    <row r="2" spans="1:8" ht="12.75">
      <c r="A2" s="2"/>
      <c r="G2" s="2"/>
      <c r="H2" s="2"/>
    </row>
    <row r="3" ht="12.75">
      <c r="B3" s="5" t="s">
        <v>28</v>
      </c>
    </row>
    <row r="4" spans="2:9" ht="12.75">
      <c r="B4" s="5"/>
      <c r="C4" s="2"/>
      <c r="D4" s="2"/>
      <c r="E4" s="2"/>
      <c r="F4" s="2"/>
      <c r="G4" s="2"/>
      <c r="H4" s="2"/>
      <c r="I4" s="2"/>
    </row>
    <row r="5" spans="1:9" ht="25.5">
      <c r="A5" s="2">
        <v>1</v>
      </c>
      <c r="B5" s="5" t="s">
        <v>65</v>
      </c>
      <c r="C5" s="2" t="s">
        <v>2</v>
      </c>
      <c r="D5" s="2" t="s">
        <v>3</v>
      </c>
      <c r="E5" s="2" t="s">
        <v>4</v>
      </c>
      <c r="F5" s="210" t="s">
        <v>84</v>
      </c>
      <c r="G5" s="2" t="s">
        <v>5</v>
      </c>
      <c r="H5" s="2" t="s">
        <v>6</v>
      </c>
      <c r="I5" s="2" t="s">
        <v>7</v>
      </c>
    </row>
    <row r="6" spans="1:9" ht="12.75">
      <c r="A6" s="2"/>
      <c r="B6" t="s">
        <v>12</v>
      </c>
      <c r="C6" s="115" t="s">
        <v>14</v>
      </c>
      <c r="D6" s="115" t="s">
        <v>14</v>
      </c>
      <c r="E6" s="115" t="s">
        <v>14</v>
      </c>
      <c r="F6" s="115" t="s">
        <v>14</v>
      </c>
      <c r="G6" s="115" t="s">
        <v>14</v>
      </c>
      <c r="H6" s="115" t="s">
        <v>14</v>
      </c>
      <c r="I6" s="115" t="s">
        <v>14</v>
      </c>
    </row>
    <row r="7" spans="1:9" ht="12.75">
      <c r="A7" s="2"/>
      <c r="B7" t="s">
        <v>9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2.75">
      <c r="A8" s="2"/>
      <c r="B8" s="12" t="s">
        <v>10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ht="12.75">
      <c r="A9" s="2"/>
      <c r="B9" t="s">
        <v>13</v>
      </c>
      <c r="C9" s="115" t="s">
        <v>14</v>
      </c>
      <c r="D9" s="115" t="s">
        <v>14</v>
      </c>
      <c r="E9" s="115" t="s">
        <v>14</v>
      </c>
      <c r="F9" s="115" t="s">
        <v>14</v>
      </c>
      <c r="G9" s="115" t="s">
        <v>14</v>
      </c>
      <c r="H9" s="115" t="s">
        <v>14</v>
      </c>
      <c r="I9" s="115" t="s">
        <v>14</v>
      </c>
    </row>
    <row r="10" spans="1:9" ht="12.75">
      <c r="A10" s="2"/>
      <c r="B10" t="s">
        <v>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2.75">
      <c r="A11" s="2"/>
      <c r="B11" s="12" t="s">
        <v>10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ht="12.75">
      <c r="A12" s="2"/>
      <c r="B12" s="114" t="s">
        <v>15</v>
      </c>
      <c r="C12" s="115" t="s">
        <v>14</v>
      </c>
      <c r="D12" s="115" t="s">
        <v>14</v>
      </c>
      <c r="E12" s="115" t="s">
        <v>14</v>
      </c>
      <c r="F12" s="115" t="s">
        <v>14</v>
      </c>
      <c r="G12" s="115" t="s">
        <v>14</v>
      </c>
      <c r="H12" s="115" t="s">
        <v>14</v>
      </c>
      <c r="I12" s="115" t="s">
        <v>14</v>
      </c>
    </row>
    <row r="13" spans="1:9" ht="12.75">
      <c r="A13" s="2"/>
      <c r="B13" s="114" t="s">
        <v>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2.75">
      <c r="A14" s="2"/>
      <c r="B14" s="12" t="s">
        <v>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ht="12.75">
      <c r="A15" s="2"/>
      <c r="B15" s="114" t="s">
        <v>16</v>
      </c>
      <c r="C15" s="3" t="s">
        <v>14</v>
      </c>
      <c r="D15" s="3" t="s">
        <v>14</v>
      </c>
      <c r="E15" s="3" t="s">
        <v>14</v>
      </c>
      <c r="F15" s="3" t="s">
        <v>14</v>
      </c>
      <c r="G15" s="3" t="s">
        <v>14</v>
      </c>
      <c r="H15" s="3" t="s">
        <v>14</v>
      </c>
      <c r="I15" s="3" t="s">
        <v>14</v>
      </c>
    </row>
    <row r="16" spans="1:9" ht="12.75">
      <c r="A16" s="2"/>
      <c r="B16" s="114" t="s">
        <v>9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2.75">
      <c r="A17" s="2"/>
      <c r="B17" s="12" t="s">
        <v>10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1:9" ht="12.75">
      <c r="A18" s="2"/>
      <c r="B18" s="114" t="s">
        <v>66</v>
      </c>
      <c r="C18" s="115" t="s">
        <v>14</v>
      </c>
      <c r="D18" s="115" t="s">
        <v>14</v>
      </c>
      <c r="E18" s="115" t="s">
        <v>14</v>
      </c>
      <c r="F18" s="115" t="s">
        <v>14</v>
      </c>
      <c r="G18" s="115" t="s">
        <v>14</v>
      </c>
      <c r="H18" s="115" t="s">
        <v>14</v>
      </c>
      <c r="I18" s="115" t="s">
        <v>14</v>
      </c>
    </row>
    <row r="19" spans="1:9" ht="12.75">
      <c r="A19" s="2"/>
      <c r="B19" s="114" t="s">
        <v>9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2.75">
      <c r="A20" s="2"/>
      <c r="B20" s="12" t="s">
        <v>10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1:9" ht="12.75">
      <c r="A21" s="2"/>
      <c r="B21" s="114" t="s">
        <v>67</v>
      </c>
      <c r="C21" s="3" t="s">
        <v>14</v>
      </c>
      <c r="D21" s="3" t="s">
        <v>14</v>
      </c>
      <c r="E21" s="3" t="s">
        <v>14</v>
      </c>
      <c r="F21" s="3" t="s">
        <v>14</v>
      </c>
      <c r="G21" s="3" t="s">
        <v>14</v>
      </c>
      <c r="H21" s="3" t="s">
        <v>14</v>
      </c>
      <c r="I21" s="3" t="s">
        <v>14</v>
      </c>
    </row>
    <row r="22" spans="1:9" ht="12.75">
      <c r="A22" s="2"/>
      <c r="B22" s="114" t="s">
        <v>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2.75">
      <c r="A23" s="2"/>
      <c r="B23" s="12" t="s">
        <v>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 ht="12.75">
      <c r="A24" s="2"/>
      <c r="B24" s="114" t="s">
        <v>68</v>
      </c>
      <c r="C24" s="115" t="s">
        <v>14</v>
      </c>
      <c r="D24" s="115" t="s">
        <v>14</v>
      </c>
      <c r="E24" s="115" t="s">
        <v>14</v>
      </c>
      <c r="F24" s="115" t="s">
        <v>14</v>
      </c>
      <c r="G24" s="115" t="s">
        <v>14</v>
      </c>
      <c r="H24" s="115" t="s">
        <v>14</v>
      </c>
      <c r="I24" s="115" t="s">
        <v>14</v>
      </c>
    </row>
    <row r="25" spans="1:9" ht="12.75">
      <c r="A25" s="2"/>
      <c r="B25" s="114" t="s">
        <v>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2.75">
      <c r="A26" s="2"/>
      <c r="B26" s="12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</row>
    <row r="27" spans="1:9" ht="12.75">
      <c r="A27" s="2"/>
      <c r="B27" s="114" t="s">
        <v>69</v>
      </c>
      <c r="C27" s="3" t="s">
        <v>14</v>
      </c>
      <c r="D27" s="3" t="s">
        <v>14</v>
      </c>
      <c r="E27" s="3" t="s">
        <v>14</v>
      </c>
      <c r="F27" s="3" t="s">
        <v>14</v>
      </c>
      <c r="G27" s="3" t="s">
        <v>14</v>
      </c>
      <c r="H27" s="3" t="s">
        <v>14</v>
      </c>
      <c r="I27" s="3" t="s">
        <v>14</v>
      </c>
    </row>
    <row r="28" spans="1:9" ht="12.75">
      <c r="A28" s="2"/>
      <c r="B28" s="114" t="s">
        <v>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2.75">
      <c r="A29" s="2"/>
      <c r="B29" s="12" t="s">
        <v>10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ht="12.75">
      <c r="A30" s="2"/>
      <c r="B30" s="114" t="s">
        <v>70</v>
      </c>
      <c r="C30" s="115" t="s">
        <v>14</v>
      </c>
      <c r="D30" s="115" t="s">
        <v>14</v>
      </c>
      <c r="E30" s="115" t="s">
        <v>14</v>
      </c>
      <c r="F30" s="115" t="s">
        <v>14</v>
      </c>
      <c r="G30" s="115" t="s">
        <v>14</v>
      </c>
      <c r="H30" s="115" t="s">
        <v>14</v>
      </c>
      <c r="I30" s="115" t="s">
        <v>14</v>
      </c>
    </row>
    <row r="31" spans="1:9" ht="12.75">
      <c r="A31" s="2"/>
      <c r="B31" s="114" t="s">
        <v>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2.75">
      <c r="A32" s="2"/>
      <c r="B32" s="12" t="s">
        <v>10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1:9" ht="12.75">
      <c r="A33" s="2"/>
      <c r="B33" s="114" t="s">
        <v>71</v>
      </c>
      <c r="C33" s="115" t="s">
        <v>14</v>
      </c>
      <c r="D33" s="115" t="s">
        <v>14</v>
      </c>
      <c r="E33" s="115" t="s">
        <v>14</v>
      </c>
      <c r="F33" s="115" t="s">
        <v>14</v>
      </c>
      <c r="G33" s="115" t="s">
        <v>14</v>
      </c>
      <c r="H33" s="115" t="s">
        <v>14</v>
      </c>
      <c r="I33" s="115" t="s">
        <v>14</v>
      </c>
    </row>
    <row r="34" spans="1:9" ht="12.75">
      <c r="A34" s="2"/>
      <c r="B34" s="114" t="s">
        <v>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2.75">
      <c r="A35" s="2"/>
      <c r="B35" s="12" t="s">
        <v>10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ht="12.75">
      <c r="A36" s="2"/>
    </row>
    <row r="37" ht="12.75">
      <c r="A37" s="2"/>
    </row>
    <row r="38" spans="1:9" ht="25.5">
      <c r="A38" s="2">
        <v>2</v>
      </c>
      <c r="B38" s="5" t="s">
        <v>29</v>
      </c>
      <c r="C38" s="2" t="s">
        <v>2</v>
      </c>
      <c r="D38" s="2" t="s">
        <v>3</v>
      </c>
      <c r="E38" s="2" t="s">
        <v>4</v>
      </c>
      <c r="F38" s="210" t="s">
        <v>84</v>
      </c>
      <c r="G38" s="2" t="s">
        <v>5</v>
      </c>
      <c r="H38" s="2" t="s">
        <v>6</v>
      </c>
      <c r="I38" s="2" t="s">
        <v>7</v>
      </c>
    </row>
    <row r="39" spans="1:9" ht="12.75">
      <c r="A39" s="2"/>
      <c r="B39" t="s">
        <v>12</v>
      </c>
      <c r="C39" s="115" t="s">
        <v>14</v>
      </c>
      <c r="D39" s="115" t="s">
        <v>14</v>
      </c>
      <c r="E39" s="115" t="s">
        <v>14</v>
      </c>
      <c r="F39" s="115" t="s">
        <v>14</v>
      </c>
      <c r="G39" s="115" t="s">
        <v>14</v>
      </c>
      <c r="H39" s="115" t="s">
        <v>14</v>
      </c>
      <c r="I39" s="115" t="s">
        <v>14</v>
      </c>
    </row>
    <row r="40" spans="1:9" ht="12.75">
      <c r="A40" s="2"/>
      <c r="B40" t="s">
        <v>21</v>
      </c>
      <c r="C40" s="9">
        <v>0</v>
      </c>
      <c r="D40" s="10">
        <v>0</v>
      </c>
      <c r="E40" s="9">
        <v>0</v>
      </c>
      <c r="F40" s="9">
        <v>0</v>
      </c>
      <c r="G40" s="10">
        <v>0</v>
      </c>
      <c r="H40" s="10">
        <v>0</v>
      </c>
      <c r="I40" s="9">
        <v>0</v>
      </c>
    </row>
    <row r="41" spans="1:9" ht="12.75">
      <c r="A41" s="2"/>
      <c r="B41" s="12" t="s">
        <v>10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ht="12.75">
      <c r="A42" s="2"/>
      <c r="B42" t="s">
        <v>21</v>
      </c>
      <c r="C42" s="115" t="s">
        <v>14</v>
      </c>
      <c r="D42" s="115" t="s">
        <v>14</v>
      </c>
      <c r="E42" s="115" t="s">
        <v>14</v>
      </c>
      <c r="F42" s="115" t="s">
        <v>14</v>
      </c>
      <c r="G42" s="115" t="s">
        <v>14</v>
      </c>
      <c r="H42" s="115" t="s">
        <v>14</v>
      </c>
      <c r="I42" s="115" t="s">
        <v>14</v>
      </c>
    </row>
    <row r="43" spans="1:9" ht="12.75">
      <c r="A43" s="2"/>
      <c r="B43" t="s">
        <v>19</v>
      </c>
      <c r="C43" s="9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9">
        <v>0</v>
      </c>
    </row>
    <row r="44" spans="1:9" ht="12.75">
      <c r="A44" s="2"/>
      <c r="B44" s="12" t="s">
        <v>10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1:9" ht="12.75">
      <c r="A45" s="2"/>
      <c r="B45" s="114" t="s">
        <v>15</v>
      </c>
      <c r="C45" s="115" t="s">
        <v>14</v>
      </c>
      <c r="D45" s="115" t="s">
        <v>14</v>
      </c>
      <c r="E45" s="115" t="s">
        <v>14</v>
      </c>
      <c r="F45" s="115" t="s">
        <v>14</v>
      </c>
      <c r="G45" s="115" t="s">
        <v>14</v>
      </c>
      <c r="H45" s="115" t="s">
        <v>14</v>
      </c>
      <c r="I45" s="115" t="s">
        <v>14</v>
      </c>
    </row>
    <row r="46" spans="1:9" ht="12.75">
      <c r="A46" s="2"/>
      <c r="B46" s="114" t="s">
        <v>21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</row>
    <row r="47" spans="1:9" ht="12.75">
      <c r="A47" s="2"/>
      <c r="B47" s="12" t="s">
        <v>10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</row>
    <row r="48" spans="1:9" ht="12.75">
      <c r="A48" s="2"/>
      <c r="B48" s="114" t="s">
        <v>16</v>
      </c>
      <c r="C48" s="3" t="s">
        <v>14</v>
      </c>
      <c r="D48" s="3" t="s">
        <v>14</v>
      </c>
      <c r="E48" s="3" t="s">
        <v>14</v>
      </c>
      <c r="F48" s="3" t="s">
        <v>14</v>
      </c>
      <c r="G48" s="3" t="s">
        <v>14</v>
      </c>
      <c r="H48" s="3" t="s">
        <v>14</v>
      </c>
      <c r="I48" s="3" t="s">
        <v>14</v>
      </c>
    </row>
    <row r="49" spans="1:9" ht="12.75">
      <c r="A49" s="2"/>
      <c r="B49" s="114" t="s">
        <v>21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</row>
    <row r="50" spans="1:9" ht="12.75">
      <c r="A50" s="2"/>
      <c r="B50" s="12" t="s">
        <v>10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1:9" ht="12.75">
      <c r="A51" s="2"/>
      <c r="B51" s="114" t="s">
        <v>66</v>
      </c>
      <c r="C51" s="115" t="s">
        <v>14</v>
      </c>
      <c r="D51" s="115" t="s">
        <v>14</v>
      </c>
      <c r="E51" s="115" t="s">
        <v>14</v>
      </c>
      <c r="F51" s="115" t="s">
        <v>14</v>
      </c>
      <c r="G51" s="115" t="s">
        <v>14</v>
      </c>
      <c r="H51" s="115" t="s">
        <v>14</v>
      </c>
      <c r="I51" s="115" t="s">
        <v>14</v>
      </c>
    </row>
    <row r="52" spans="1:9" ht="12.75">
      <c r="A52" s="2"/>
      <c r="B52" s="114" t="s">
        <v>21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</row>
    <row r="53" spans="1:9" ht="12.75">
      <c r="A53" s="2"/>
      <c r="B53" s="12" t="s">
        <v>10</v>
      </c>
      <c r="C53" s="125">
        <v>0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</row>
    <row r="54" spans="1:9" ht="12.75">
      <c r="A54" s="2"/>
      <c r="B54" s="114" t="s">
        <v>67</v>
      </c>
      <c r="C54" s="10" t="s">
        <v>14</v>
      </c>
      <c r="D54" s="10" t="s">
        <v>14</v>
      </c>
      <c r="E54" s="10" t="s">
        <v>14</v>
      </c>
      <c r="F54" s="10" t="s">
        <v>14</v>
      </c>
      <c r="G54" s="10" t="s">
        <v>14</v>
      </c>
      <c r="H54" s="10" t="s">
        <v>14</v>
      </c>
      <c r="I54" s="10" t="s">
        <v>14</v>
      </c>
    </row>
    <row r="55" spans="1:9" ht="12.75">
      <c r="A55" s="2"/>
      <c r="B55" s="114" t="s">
        <v>21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</row>
    <row r="56" spans="1:9" ht="12.75">
      <c r="A56" s="2"/>
      <c r="B56" s="12" t="s">
        <v>10</v>
      </c>
      <c r="C56" s="125">
        <v>0</v>
      </c>
      <c r="D56" s="125">
        <v>0</v>
      </c>
      <c r="E56" s="125">
        <v>0</v>
      </c>
      <c r="F56" s="125">
        <v>0</v>
      </c>
      <c r="G56" s="125">
        <v>0</v>
      </c>
      <c r="H56" s="125">
        <v>0</v>
      </c>
      <c r="I56" s="125">
        <v>0</v>
      </c>
    </row>
    <row r="57" spans="1:9" ht="12.75">
      <c r="A57" s="2"/>
      <c r="B57" s="114" t="s">
        <v>68</v>
      </c>
      <c r="C57" s="126" t="s">
        <v>14</v>
      </c>
      <c r="D57" s="126" t="s">
        <v>14</v>
      </c>
      <c r="E57" s="126" t="s">
        <v>14</v>
      </c>
      <c r="F57" s="126" t="s">
        <v>14</v>
      </c>
      <c r="G57" s="126" t="s">
        <v>14</v>
      </c>
      <c r="H57" s="126" t="s">
        <v>14</v>
      </c>
      <c r="I57" s="126" t="s">
        <v>14</v>
      </c>
    </row>
    <row r="58" spans="1:9" ht="12.75">
      <c r="A58" s="2"/>
      <c r="B58" s="114" t="s">
        <v>21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</row>
    <row r="59" spans="1:9" ht="12.75">
      <c r="A59" s="2"/>
      <c r="B59" s="12" t="s">
        <v>10</v>
      </c>
      <c r="C59" s="125">
        <v>0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</row>
    <row r="60" spans="1:9" ht="12.75">
      <c r="A60" s="2"/>
      <c r="B60" s="114" t="s">
        <v>69</v>
      </c>
      <c r="C60" s="10" t="s">
        <v>14</v>
      </c>
      <c r="D60" s="10" t="s">
        <v>14</v>
      </c>
      <c r="E60" s="10" t="s">
        <v>14</v>
      </c>
      <c r="F60" s="10" t="s">
        <v>14</v>
      </c>
      <c r="G60" s="10" t="s">
        <v>14</v>
      </c>
      <c r="H60" s="10" t="s">
        <v>14</v>
      </c>
      <c r="I60" s="10" t="s">
        <v>14</v>
      </c>
    </row>
    <row r="61" spans="1:9" ht="12.75">
      <c r="A61" s="2"/>
      <c r="B61" s="114" t="s">
        <v>21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</row>
    <row r="62" spans="1:9" ht="12.75">
      <c r="A62" s="2"/>
      <c r="B62" s="12" t="s">
        <v>10</v>
      </c>
      <c r="C62" s="125">
        <v>0</v>
      </c>
      <c r="D62" s="125">
        <v>0</v>
      </c>
      <c r="E62" s="125">
        <v>0</v>
      </c>
      <c r="F62" s="125">
        <v>0</v>
      </c>
      <c r="G62" s="125">
        <v>0</v>
      </c>
      <c r="H62" s="125">
        <v>0</v>
      </c>
      <c r="I62" s="125">
        <v>0</v>
      </c>
    </row>
    <row r="63" spans="1:9" ht="12.75">
      <c r="A63" s="2"/>
      <c r="B63" s="114" t="s">
        <v>70</v>
      </c>
      <c r="C63" s="126" t="s">
        <v>14</v>
      </c>
      <c r="D63" s="126" t="s">
        <v>14</v>
      </c>
      <c r="E63" s="126" t="s">
        <v>14</v>
      </c>
      <c r="F63" s="126" t="s">
        <v>14</v>
      </c>
      <c r="G63" s="126" t="s">
        <v>14</v>
      </c>
      <c r="H63" s="126" t="s">
        <v>14</v>
      </c>
      <c r="I63" s="126" t="s">
        <v>14</v>
      </c>
    </row>
    <row r="64" spans="1:9" ht="12.75">
      <c r="A64" s="2"/>
      <c r="B64" s="114" t="s">
        <v>21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</row>
    <row r="65" spans="1:9" ht="12.75">
      <c r="A65" s="2"/>
      <c r="B65" s="12" t="s">
        <v>10</v>
      </c>
      <c r="C65" s="125">
        <v>0</v>
      </c>
      <c r="D65" s="125">
        <v>0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</row>
    <row r="66" spans="1:9" ht="12.75">
      <c r="A66" s="2"/>
      <c r="B66" s="114" t="s">
        <v>71</v>
      </c>
      <c r="C66" s="126" t="s">
        <v>14</v>
      </c>
      <c r="D66" s="126" t="s">
        <v>14</v>
      </c>
      <c r="E66" s="126" t="s">
        <v>14</v>
      </c>
      <c r="F66" s="126" t="s">
        <v>14</v>
      </c>
      <c r="G66" s="126" t="s">
        <v>14</v>
      </c>
      <c r="H66" s="126" t="s">
        <v>14</v>
      </c>
      <c r="I66" s="126" t="s">
        <v>14</v>
      </c>
    </row>
    <row r="67" spans="1:9" ht="12.75">
      <c r="A67" s="2"/>
      <c r="B67" s="114" t="s">
        <v>21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</row>
    <row r="68" spans="1:9" ht="12.75">
      <c r="A68" s="2"/>
      <c r="B68" s="12" t="s">
        <v>10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</row>
    <row r="69" spans="1:9" ht="12.75">
      <c r="A69" s="2"/>
      <c r="B69" s="7"/>
      <c r="C69" s="117"/>
      <c r="D69" s="117"/>
      <c r="E69" s="117"/>
      <c r="F69" s="117"/>
      <c r="G69" s="117"/>
      <c r="H69" s="117"/>
      <c r="I69" s="117"/>
    </row>
    <row r="70" spans="1:9" ht="12.75">
      <c r="A70" s="2"/>
      <c r="B70" s="7"/>
      <c r="C70" s="117"/>
      <c r="D70" s="117"/>
      <c r="E70" s="117"/>
      <c r="F70" s="117"/>
      <c r="G70" s="117"/>
      <c r="H70" s="117"/>
      <c r="I70" s="117"/>
    </row>
    <row r="71" spans="1:9" ht="25.5">
      <c r="A71" s="2">
        <v>3</v>
      </c>
      <c r="B71" s="5" t="s">
        <v>45</v>
      </c>
      <c r="C71" s="2" t="s">
        <v>2</v>
      </c>
      <c r="D71" s="2" t="s">
        <v>3</v>
      </c>
      <c r="E71" s="2" t="s">
        <v>4</v>
      </c>
      <c r="F71" s="210" t="s">
        <v>84</v>
      </c>
      <c r="G71" s="2" t="s">
        <v>5</v>
      </c>
      <c r="H71" s="2" t="s">
        <v>6</v>
      </c>
      <c r="I71" s="2" t="s">
        <v>7</v>
      </c>
    </row>
    <row r="72" spans="1:9" ht="12.75">
      <c r="A72" s="2"/>
      <c r="B72" t="s">
        <v>12</v>
      </c>
      <c r="C72" s="3" t="s">
        <v>14</v>
      </c>
      <c r="D72" s="3" t="s">
        <v>14</v>
      </c>
      <c r="E72" s="3" t="s">
        <v>14</v>
      </c>
      <c r="F72" s="3" t="s">
        <v>14</v>
      </c>
      <c r="G72" s="3" t="s">
        <v>14</v>
      </c>
      <c r="H72" s="3" t="s">
        <v>14</v>
      </c>
      <c r="I72" s="3" t="s">
        <v>14</v>
      </c>
    </row>
    <row r="73" spans="1:9" ht="12.75">
      <c r="A73" s="2"/>
      <c r="B73" t="s">
        <v>9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</row>
    <row r="74" spans="1:9" ht="12.75">
      <c r="A74" s="2"/>
      <c r="B74" s="12" t="s">
        <v>10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</row>
    <row r="75" spans="1:9" ht="12.75">
      <c r="A75" s="2"/>
      <c r="B75" t="s">
        <v>13</v>
      </c>
      <c r="C75" s="3" t="s">
        <v>14</v>
      </c>
      <c r="D75" s="3" t="s">
        <v>14</v>
      </c>
      <c r="E75" s="3" t="s">
        <v>14</v>
      </c>
      <c r="F75" s="3" t="s">
        <v>14</v>
      </c>
      <c r="G75" s="3" t="s">
        <v>14</v>
      </c>
      <c r="H75" s="3" t="s">
        <v>14</v>
      </c>
      <c r="I75" s="3" t="s">
        <v>14</v>
      </c>
    </row>
    <row r="76" spans="1:9" ht="12.75">
      <c r="A76" s="2"/>
      <c r="B76" t="s">
        <v>9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</row>
    <row r="77" spans="1:9" ht="12.75">
      <c r="A77" s="2"/>
      <c r="B77" s="12" t="s">
        <v>10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</row>
    <row r="78" spans="1:9" ht="12.75">
      <c r="A78" s="2"/>
      <c r="B78" t="s">
        <v>15</v>
      </c>
      <c r="C78" s="3" t="s">
        <v>14</v>
      </c>
      <c r="D78" s="3" t="s">
        <v>14</v>
      </c>
      <c r="E78" s="3" t="s">
        <v>14</v>
      </c>
      <c r="F78" s="3" t="s">
        <v>14</v>
      </c>
      <c r="G78" s="3" t="s">
        <v>14</v>
      </c>
      <c r="H78" s="3" t="s">
        <v>14</v>
      </c>
      <c r="I78" s="3" t="s">
        <v>14</v>
      </c>
    </row>
    <row r="79" spans="1:9" ht="12.75">
      <c r="A79" s="2"/>
      <c r="B79" t="s">
        <v>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</row>
    <row r="80" spans="1:9" ht="12.75">
      <c r="A80" s="2"/>
      <c r="B80" s="12" t="s">
        <v>10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</row>
    <row r="81" spans="1:9" ht="12.75">
      <c r="A81" s="2"/>
      <c r="B81" t="s">
        <v>16</v>
      </c>
      <c r="C81" s="3" t="s">
        <v>14</v>
      </c>
      <c r="D81" s="3" t="s">
        <v>14</v>
      </c>
      <c r="E81" s="3" t="s">
        <v>14</v>
      </c>
      <c r="F81" s="3" t="s">
        <v>14</v>
      </c>
      <c r="G81" s="3" t="s">
        <v>14</v>
      </c>
      <c r="H81" s="3" t="s">
        <v>14</v>
      </c>
      <c r="I81" s="3" t="s">
        <v>14</v>
      </c>
    </row>
    <row r="82" spans="1:9" ht="12.75">
      <c r="A82" s="2"/>
      <c r="B82" t="s">
        <v>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</row>
    <row r="83" spans="1:9" ht="12.75">
      <c r="A83" s="2"/>
      <c r="B83" s="12" t="s">
        <v>10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</row>
    <row r="84" spans="1:9" ht="12.75">
      <c r="A84" s="2"/>
      <c r="B84" t="s">
        <v>66</v>
      </c>
      <c r="C84" s="3" t="s">
        <v>14</v>
      </c>
      <c r="D84" s="3" t="s">
        <v>14</v>
      </c>
      <c r="E84" s="3" t="s">
        <v>14</v>
      </c>
      <c r="F84" s="3" t="s">
        <v>14</v>
      </c>
      <c r="G84" s="3" t="s">
        <v>14</v>
      </c>
      <c r="H84" s="3" t="s">
        <v>14</v>
      </c>
      <c r="I84" s="3" t="s">
        <v>14</v>
      </c>
    </row>
    <row r="85" spans="1:9" ht="12.75">
      <c r="A85" s="2"/>
      <c r="B85" t="s">
        <v>9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</row>
    <row r="86" spans="1:9" ht="12.75">
      <c r="A86" s="2"/>
      <c r="B86" s="12" t="s">
        <v>10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</row>
    <row r="87" spans="1:9" ht="12.75">
      <c r="A87" s="2"/>
      <c r="B87" t="s">
        <v>67</v>
      </c>
      <c r="C87" s="3" t="s">
        <v>14</v>
      </c>
      <c r="D87" s="3" t="s">
        <v>14</v>
      </c>
      <c r="E87" s="3" t="s">
        <v>14</v>
      </c>
      <c r="F87" s="3" t="s">
        <v>14</v>
      </c>
      <c r="G87" s="3" t="s">
        <v>14</v>
      </c>
      <c r="H87" s="3" t="s">
        <v>14</v>
      </c>
      <c r="I87" s="3" t="s">
        <v>14</v>
      </c>
    </row>
    <row r="88" spans="1:9" ht="12.75">
      <c r="A88" s="2"/>
      <c r="B88" t="s">
        <v>9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</row>
    <row r="89" spans="1:9" ht="12.75">
      <c r="A89" s="2"/>
      <c r="B89" s="12" t="s">
        <v>10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</row>
    <row r="90" spans="1:9" ht="12.75">
      <c r="A90" s="2"/>
      <c r="B90" t="s">
        <v>68</v>
      </c>
      <c r="C90" s="3" t="s">
        <v>14</v>
      </c>
      <c r="D90" s="3" t="s">
        <v>14</v>
      </c>
      <c r="E90" s="3" t="s">
        <v>14</v>
      </c>
      <c r="F90" s="3" t="s">
        <v>14</v>
      </c>
      <c r="G90" s="3" t="s">
        <v>14</v>
      </c>
      <c r="H90" s="3" t="s">
        <v>14</v>
      </c>
      <c r="I90" s="3" t="s">
        <v>14</v>
      </c>
    </row>
    <row r="91" spans="1:9" ht="12.75">
      <c r="A91" s="2"/>
      <c r="B91" t="s">
        <v>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</row>
    <row r="92" spans="1:9" ht="12.75">
      <c r="A92" s="2"/>
      <c r="B92" s="12" t="s">
        <v>10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</row>
    <row r="93" spans="1:9" ht="12.75">
      <c r="A93" s="2"/>
      <c r="B93" t="s">
        <v>69</v>
      </c>
      <c r="C93" s="3" t="s">
        <v>14</v>
      </c>
      <c r="D93" s="3" t="s">
        <v>14</v>
      </c>
      <c r="E93" s="3" t="s">
        <v>14</v>
      </c>
      <c r="F93" s="3" t="s">
        <v>14</v>
      </c>
      <c r="G93" s="3" t="s">
        <v>14</v>
      </c>
      <c r="H93" s="3" t="s">
        <v>14</v>
      </c>
      <c r="I93" s="3" t="s">
        <v>14</v>
      </c>
    </row>
    <row r="94" spans="1:9" ht="12.75">
      <c r="A94" s="2"/>
      <c r="B94" t="s">
        <v>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</row>
    <row r="95" spans="1:9" ht="12.75">
      <c r="A95" s="2"/>
      <c r="B95" s="12" t="s">
        <v>10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</row>
    <row r="96" spans="1:9" ht="12.75">
      <c r="A96" s="2"/>
      <c r="B96" t="s">
        <v>70</v>
      </c>
      <c r="C96" s="3" t="s">
        <v>14</v>
      </c>
      <c r="D96" s="3" t="s">
        <v>14</v>
      </c>
      <c r="E96" s="3" t="s">
        <v>14</v>
      </c>
      <c r="F96" s="3" t="s">
        <v>14</v>
      </c>
      <c r="G96" s="3" t="s">
        <v>14</v>
      </c>
      <c r="H96" s="3" t="s">
        <v>14</v>
      </c>
      <c r="I96" s="3" t="s">
        <v>14</v>
      </c>
    </row>
    <row r="97" spans="1:9" ht="12.75">
      <c r="A97" s="2"/>
      <c r="B97" t="s">
        <v>9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</row>
    <row r="98" spans="1:9" ht="12.75">
      <c r="A98" s="2"/>
      <c r="B98" s="12" t="s">
        <v>10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</row>
    <row r="99" spans="1:9" ht="12.75">
      <c r="A99" s="2"/>
      <c r="B99" t="s">
        <v>71</v>
      </c>
      <c r="C99" s="3" t="s">
        <v>14</v>
      </c>
      <c r="D99" s="3" t="s">
        <v>14</v>
      </c>
      <c r="E99" s="3" t="s">
        <v>14</v>
      </c>
      <c r="F99" s="3" t="s">
        <v>14</v>
      </c>
      <c r="G99" s="3" t="s">
        <v>14</v>
      </c>
      <c r="H99" s="3" t="s">
        <v>14</v>
      </c>
      <c r="I99" s="3" t="s">
        <v>14</v>
      </c>
    </row>
    <row r="100" spans="1:9" ht="12.75">
      <c r="A100" s="2"/>
      <c r="B100" t="s">
        <v>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</row>
    <row r="101" spans="1:9" ht="12.75">
      <c r="A101" s="2"/>
      <c r="B101" s="12" t="s">
        <v>10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</row>
    <row r="102" spans="1:9" ht="12.75">
      <c r="A102" s="2"/>
      <c r="B102" s="7"/>
      <c r="C102" s="117"/>
      <c r="D102" s="117"/>
      <c r="E102" s="117"/>
      <c r="F102" s="117"/>
      <c r="G102" s="117"/>
      <c r="H102" s="117"/>
      <c r="I102" s="117"/>
    </row>
    <row r="103" spans="1:9" ht="12.75">
      <c r="A103" s="2"/>
      <c r="B103" s="7"/>
      <c r="C103" s="118"/>
      <c r="D103" s="118"/>
      <c r="E103" s="118"/>
      <c r="F103" s="118"/>
      <c r="G103" s="118"/>
      <c r="H103" s="118"/>
      <c r="I103" s="118"/>
    </row>
    <row r="104" spans="1:9" ht="25.5">
      <c r="A104" s="2">
        <v>4</v>
      </c>
      <c r="B104" s="5" t="s">
        <v>64</v>
      </c>
      <c r="C104" s="2" t="s">
        <v>2</v>
      </c>
      <c r="D104" s="2" t="s">
        <v>3</v>
      </c>
      <c r="E104" s="2" t="s">
        <v>4</v>
      </c>
      <c r="F104" s="210" t="s">
        <v>84</v>
      </c>
      <c r="G104" s="2" t="s">
        <v>5</v>
      </c>
      <c r="H104" s="2" t="s">
        <v>6</v>
      </c>
      <c r="I104" s="2" t="s">
        <v>7</v>
      </c>
    </row>
    <row r="105" spans="1:9" ht="12.75">
      <c r="A105" s="2"/>
      <c r="B105" t="s">
        <v>12</v>
      </c>
      <c r="C105" s="3" t="s">
        <v>14</v>
      </c>
      <c r="D105" s="3" t="s">
        <v>14</v>
      </c>
      <c r="E105" s="3" t="s">
        <v>14</v>
      </c>
      <c r="F105" s="3" t="s">
        <v>14</v>
      </c>
      <c r="G105" s="3" t="s">
        <v>14</v>
      </c>
      <c r="H105" s="3" t="s">
        <v>14</v>
      </c>
      <c r="I105" s="3" t="s">
        <v>14</v>
      </c>
    </row>
    <row r="106" spans="1:9" ht="12.75">
      <c r="A106" s="2"/>
      <c r="B106" t="s">
        <v>72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</row>
    <row r="107" spans="1:9" ht="12.75">
      <c r="A107" s="2"/>
      <c r="B107" s="12" t="s">
        <v>10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</row>
    <row r="108" spans="1:9" ht="12.75">
      <c r="A108" s="2"/>
      <c r="B108" t="s">
        <v>13</v>
      </c>
      <c r="C108" s="3" t="s">
        <v>14</v>
      </c>
      <c r="D108" s="3" t="s">
        <v>14</v>
      </c>
      <c r="E108" s="3" t="s">
        <v>14</v>
      </c>
      <c r="F108" s="3" t="s">
        <v>14</v>
      </c>
      <c r="G108" s="3" t="s">
        <v>14</v>
      </c>
      <c r="H108" s="3" t="s">
        <v>14</v>
      </c>
      <c r="I108" s="3" t="s">
        <v>14</v>
      </c>
    </row>
    <row r="109" spans="1:9" ht="12.75">
      <c r="A109" s="2"/>
      <c r="B109" t="s">
        <v>72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</row>
    <row r="110" spans="1:9" ht="12.75">
      <c r="A110" s="2"/>
      <c r="B110" s="12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</row>
    <row r="111" spans="1:9" ht="12.75">
      <c r="A111" s="2"/>
      <c r="B111" t="s">
        <v>15</v>
      </c>
      <c r="C111" s="3" t="s">
        <v>14</v>
      </c>
      <c r="D111" s="3" t="s">
        <v>14</v>
      </c>
      <c r="E111" s="3" t="s">
        <v>14</v>
      </c>
      <c r="F111" s="3" t="s">
        <v>14</v>
      </c>
      <c r="G111" s="3" t="s">
        <v>14</v>
      </c>
      <c r="H111" s="3" t="s">
        <v>14</v>
      </c>
      <c r="I111" s="3" t="s">
        <v>14</v>
      </c>
    </row>
    <row r="112" spans="1:9" ht="12.75">
      <c r="A112" s="2"/>
      <c r="B112" t="s">
        <v>72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</row>
    <row r="113" spans="1:9" ht="12.75">
      <c r="A113" s="2"/>
      <c r="B113" s="12" t="s">
        <v>10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</row>
    <row r="114" spans="1:9" ht="12.75">
      <c r="A114" s="2"/>
      <c r="B114" t="s">
        <v>16</v>
      </c>
      <c r="C114" s="3" t="s">
        <v>14</v>
      </c>
      <c r="D114" s="3" t="s">
        <v>14</v>
      </c>
      <c r="E114" s="3" t="s">
        <v>14</v>
      </c>
      <c r="F114" s="3" t="s">
        <v>14</v>
      </c>
      <c r="G114" s="3" t="s">
        <v>14</v>
      </c>
      <c r="H114" s="3" t="s">
        <v>14</v>
      </c>
      <c r="I114" s="3" t="s">
        <v>14</v>
      </c>
    </row>
    <row r="115" spans="1:9" ht="12.75">
      <c r="A115" s="2"/>
      <c r="B115" t="s">
        <v>72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</row>
    <row r="116" spans="1:9" ht="12.75">
      <c r="A116" s="2"/>
      <c r="B116" s="12" t="s">
        <v>10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12.75">
      <c r="A117" s="2"/>
      <c r="B117" t="s">
        <v>66</v>
      </c>
      <c r="C117" s="3" t="s">
        <v>14</v>
      </c>
      <c r="D117" s="3" t="s">
        <v>14</v>
      </c>
      <c r="E117" s="3" t="s">
        <v>14</v>
      </c>
      <c r="F117" s="3" t="s">
        <v>14</v>
      </c>
      <c r="G117" s="3" t="s">
        <v>14</v>
      </c>
      <c r="H117" s="3" t="s">
        <v>14</v>
      </c>
      <c r="I117" s="3" t="s">
        <v>14</v>
      </c>
    </row>
    <row r="118" spans="1:9" ht="12.75">
      <c r="A118" s="2"/>
      <c r="B118" t="s">
        <v>72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</row>
    <row r="119" spans="1:9" ht="12.75">
      <c r="A119" s="2"/>
      <c r="B119" s="12" t="s">
        <v>10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</row>
    <row r="120" spans="1:9" ht="12.75">
      <c r="A120" s="2"/>
      <c r="B120" t="s">
        <v>67</v>
      </c>
      <c r="C120" s="3" t="s">
        <v>14</v>
      </c>
      <c r="D120" s="3" t="s">
        <v>14</v>
      </c>
      <c r="E120" s="3" t="s">
        <v>14</v>
      </c>
      <c r="F120" s="3" t="s">
        <v>14</v>
      </c>
      <c r="G120" s="3" t="s">
        <v>14</v>
      </c>
      <c r="H120" s="3" t="s">
        <v>14</v>
      </c>
      <c r="I120" s="3" t="s">
        <v>14</v>
      </c>
    </row>
    <row r="121" spans="1:9" ht="12.75">
      <c r="A121" s="2"/>
      <c r="B121" t="s">
        <v>72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</row>
    <row r="122" spans="1:9" ht="12.75">
      <c r="A122" s="2"/>
      <c r="B122" s="12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</row>
    <row r="123" spans="1:9" ht="12.75">
      <c r="A123" s="2"/>
      <c r="B123" t="s">
        <v>68</v>
      </c>
      <c r="C123" s="3" t="s">
        <v>14</v>
      </c>
      <c r="D123" s="3" t="s">
        <v>14</v>
      </c>
      <c r="E123" s="3" t="s">
        <v>14</v>
      </c>
      <c r="F123" s="3" t="s">
        <v>14</v>
      </c>
      <c r="G123" s="3" t="s">
        <v>14</v>
      </c>
      <c r="H123" s="3" t="s">
        <v>14</v>
      </c>
      <c r="I123" s="3" t="s">
        <v>14</v>
      </c>
    </row>
    <row r="124" spans="1:9" ht="12.75">
      <c r="A124" s="2"/>
      <c r="B124" t="s">
        <v>72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</row>
    <row r="125" spans="1:9" ht="12.75">
      <c r="A125" s="2"/>
      <c r="B125" s="12" t="s">
        <v>10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</row>
    <row r="126" spans="1:9" ht="12.75">
      <c r="A126" s="2"/>
      <c r="B126" t="s">
        <v>69</v>
      </c>
      <c r="C126" s="3" t="s">
        <v>14</v>
      </c>
      <c r="D126" s="3" t="s">
        <v>14</v>
      </c>
      <c r="E126" s="3" t="s">
        <v>14</v>
      </c>
      <c r="F126" s="3" t="s">
        <v>14</v>
      </c>
      <c r="G126" s="3" t="s">
        <v>14</v>
      </c>
      <c r="H126" s="3" t="s">
        <v>14</v>
      </c>
      <c r="I126" s="3" t="s">
        <v>14</v>
      </c>
    </row>
    <row r="127" spans="1:9" ht="12.75">
      <c r="A127" s="2"/>
      <c r="B127" t="s">
        <v>72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</row>
    <row r="128" spans="1:9" ht="12.75">
      <c r="A128" s="2"/>
      <c r="B128" s="12" t="s">
        <v>10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</row>
    <row r="129" spans="1:9" ht="12.75">
      <c r="A129" s="2"/>
      <c r="B129" t="s">
        <v>70</v>
      </c>
      <c r="C129" s="3" t="s">
        <v>14</v>
      </c>
      <c r="D129" s="3" t="s">
        <v>14</v>
      </c>
      <c r="E129" s="3" t="s">
        <v>14</v>
      </c>
      <c r="F129" s="3" t="s">
        <v>14</v>
      </c>
      <c r="G129" s="3" t="s">
        <v>14</v>
      </c>
      <c r="H129" s="3" t="s">
        <v>14</v>
      </c>
      <c r="I129" s="3" t="s">
        <v>14</v>
      </c>
    </row>
    <row r="130" spans="1:9" ht="12.75">
      <c r="A130" s="2"/>
      <c r="B130" t="s">
        <v>72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</row>
    <row r="131" spans="1:9" ht="12.75">
      <c r="A131" s="2"/>
      <c r="B131" s="12" t="s">
        <v>10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</row>
    <row r="132" spans="1:9" ht="12.75">
      <c r="A132" s="2"/>
      <c r="B132" t="s">
        <v>71</v>
      </c>
      <c r="C132" s="3" t="s">
        <v>14</v>
      </c>
      <c r="D132" s="3" t="s">
        <v>14</v>
      </c>
      <c r="E132" s="3" t="s">
        <v>14</v>
      </c>
      <c r="F132" s="3" t="s">
        <v>14</v>
      </c>
      <c r="G132" s="3" t="s">
        <v>14</v>
      </c>
      <c r="H132" s="3" t="s">
        <v>14</v>
      </c>
      <c r="I132" s="3" t="s">
        <v>14</v>
      </c>
    </row>
    <row r="133" spans="1:9" ht="12.75">
      <c r="A133" s="2"/>
      <c r="B133" t="s">
        <v>72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</row>
    <row r="134" spans="1:9" ht="12.75">
      <c r="A134" s="2"/>
      <c r="B134" s="12" t="s">
        <v>10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</row>
    <row r="135" spans="1:9" ht="12.75">
      <c r="A135" s="2"/>
      <c r="B135" s="7"/>
      <c r="C135" s="118"/>
      <c r="D135" s="118"/>
      <c r="E135" s="118"/>
      <c r="F135" s="118"/>
      <c r="G135" s="118"/>
      <c r="H135" s="118"/>
      <c r="I135" s="118"/>
    </row>
    <row r="136" spans="1:9" ht="12.75">
      <c r="A136" s="2"/>
      <c r="B136" s="7"/>
      <c r="C136" s="118"/>
      <c r="D136" s="118"/>
      <c r="E136" s="118"/>
      <c r="F136" s="118"/>
      <c r="G136" s="118"/>
      <c r="H136" s="118"/>
      <c r="I136" s="118"/>
    </row>
    <row r="137" spans="1:9" ht="25.5">
      <c r="A137" s="2">
        <v>5</v>
      </c>
      <c r="B137" s="5" t="s">
        <v>30</v>
      </c>
      <c r="C137" s="2" t="s">
        <v>2</v>
      </c>
      <c r="D137" s="2" t="s">
        <v>3</v>
      </c>
      <c r="E137" s="2" t="s">
        <v>4</v>
      </c>
      <c r="F137" s="210" t="s">
        <v>84</v>
      </c>
      <c r="G137" s="2" t="s">
        <v>5</v>
      </c>
      <c r="H137" s="2" t="s">
        <v>6</v>
      </c>
      <c r="I137" s="2" t="s">
        <v>7</v>
      </c>
    </row>
    <row r="138" spans="1:9" ht="12.75">
      <c r="A138" s="2"/>
      <c r="B138" t="s">
        <v>12</v>
      </c>
      <c r="C138" s="3" t="s">
        <v>14</v>
      </c>
      <c r="D138" s="3" t="s">
        <v>14</v>
      </c>
      <c r="E138" s="3" t="s">
        <v>14</v>
      </c>
      <c r="F138" s="3" t="s">
        <v>14</v>
      </c>
      <c r="G138" s="3" t="s">
        <v>14</v>
      </c>
      <c r="H138" s="3" t="s">
        <v>14</v>
      </c>
      <c r="I138" s="3" t="s">
        <v>14</v>
      </c>
    </row>
    <row r="139" spans="1:9" ht="12.75">
      <c r="A139" s="2"/>
      <c r="B139" t="s">
        <v>21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ht="12.75">
      <c r="A140" s="2"/>
      <c r="B140" s="12" t="s">
        <v>10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</row>
    <row r="141" spans="2:9" ht="12.75">
      <c r="B141" t="s">
        <v>13</v>
      </c>
      <c r="C141" s="3" t="s">
        <v>14</v>
      </c>
      <c r="D141" s="3" t="s">
        <v>14</v>
      </c>
      <c r="E141" s="3" t="s">
        <v>14</v>
      </c>
      <c r="F141" s="3" t="s">
        <v>14</v>
      </c>
      <c r="G141" s="3" t="s">
        <v>14</v>
      </c>
      <c r="H141" s="3" t="s">
        <v>14</v>
      </c>
      <c r="I141" s="3" t="s">
        <v>14</v>
      </c>
    </row>
    <row r="142" spans="1:9" ht="12.75">
      <c r="A142" s="2"/>
      <c r="B142" t="s">
        <v>21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ht="12.75">
      <c r="A143" s="2"/>
      <c r="B143" s="12" t="s">
        <v>10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</row>
    <row r="144" spans="1:9" ht="12.75">
      <c r="A144" s="2"/>
      <c r="B144" t="s">
        <v>15</v>
      </c>
      <c r="C144" s="3" t="s">
        <v>14</v>
      </c>
      <c r="D144" s="3" t="s">
        <v>14</v>
      </c>
      <c r="E144" s="3" t="s">
        <v>14</v>
      </c>
      <c r="F144" s="3" t="s">
        <v>14</v>
      </c>
      <c r="G144" s="3" t="s">
        <v>14</v>
      </c>
      <c r="H144" s="3" t="s">
        <v>14</v>
      </c>
      <c r="I144" s="3" t="s">
        <v>14</v>
      </c>
    </row>
    <row r="145" spans="1:9" ht="12.75">
      <c r="A145" s="2"/>
      <c r="B145" t="s">
        <v>21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</row>
    <row r="146" spans="1:9" ht="12.75">
      <c r="A146" s="2"/>
      <c r="B146" s="12" t="s">
        <v>10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</row>
    <row r="147" spans="1:9" ht="12.75">
      <c r="A147" s="2"/>
      <c r="B147" t="s">
        <v>16</v>
      </c>
      <c r="C147" s="3" t="s">
        <v>14</v>
      </c>
      <c r="D147" s="3" t="s">
        <v>14</v>
      </c>
      <c r="E147" s="3" t="s">
        <v>14</v>
      </c>
      <c r="F147" s="3" t="s">
        <v>14</v>
      </c>
      <c r="G147" s="3" t="s">
        <v>14</v>
      </c>
      <c r="H147" s="3" t="s">
        <v>14</v>
      </c>
      <c r="I147" s="3" t="s">
        <v>14</v>
      </c>
    </row>
    <row r="148" spans="1:9" ht="12.75">
      <c r="A148" s="2"/>
      <c r="B148" t="s">
        <v>21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</row>
    <row r="149" spans="1:9" ht="12.75">
      <c r="A149" s="2"/>
      <c r="B149" s="12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</row>
    <row r="150" spans="1:9" ht="12.75">
      <c r="A150" s="2"/>
      <c r="B150" t="s">
        <v>66</v>
      </c>
      <c r="C150" s="3" t="s">
        <v>14</v>
      </c>
      <c r="D150" s="3" t="s">
        <v>14</v>
      </c>
      <c r="E150" s="3" t="s">
        <v>14</v>
      </c>
      <c r="F150" s="3" t="s">
        <v>14</v>
      </c>
      <c r="G150" s="3" t="s">
        <v>14</v>
      </c>
      <c r="H150" s="3" t="s">
        <v>14</v>
      </c>
      <c r="I150" s="3" t="s">
        <v>14</v>
      </c>
    </row>
    <row r="151" spans="1:9" ht="12.75">
      <c r="A151" s="2"/>
      <c r="B151" t="s">
        <v>21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</row>
    <row r="152" spans="1:9" ht="12.75">
      <c r="A152" s="2"/>
      <c r="B152" s="12" t="s">
        <v>10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</row>
    <row r="153" spans="1:9" ht="12.75">
      <c r="A153" s="2"/>
      <c r="B153" t="s">
        <v>67</v>
      </c>
      <c r="C153" s="3" t="s">
        <v>14</v>
      </c>
      <c r="D153" s="3" t="s">
        <v>14</v>
      </c>
      <c r="E153" s="3" t="s">
        <v>14</v>
      </c>
      <c r="F153" s="3" t="s">
        <v>14</v>
      </c>
      <c r="G153" s="3" t="s">
        <v>14</v>
      </c>
      <c r="H153" s="3" t="s">
        <v>14</v>
      </c>
      <c r="I153" s="3" t="s">
        <v>14</v>
      </c>
    </row>
    <row r="154" spans="1:9" ht="12.75">
      <c r="A154" s="2"/>
      <c r="B154" t="s">
        <v>21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</row>
    <row r="155" spans="1:9" ht="12.75">
      <c r="A155" s="2"/>
      <c r="B155" s="12" t="s">
        <v>10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</row>
    <row r="156" spans="1:9" ht="12.75">
      <c r="A156" s="2"/>
      <c r="B156" t="s">
        <v>68</v>
      </c>
      <c r="C156" s="3" t="s">
        <v>14</v>
      </c>
      <c r="D156" s="3" t="s">
        <v>14</v>
      </c>
      <c r="E156" s="3" t="s">
        <v>14</v>
      </c>
      <c r="F156" s="3" t="s">
        <v>14</v>
      </c>
      <c r="G156" s="3" t="s">
        <v>14</v>
      </c>
      <c r="H156" s="3" t="s">
        <v>14</v>
      </c>
      <c r="I156" s="3" t="s">
        <v>14</v>
      </c>
    </row>
    <row r="157" spans="1:9" ht="12.75">
      <c r="A157" s="2"/>
      <c r="B157" t="s">
        <v>21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</row>
    <row r="158" spans="1:9" ht="12.75">
      <c r="A158" s="2"/>
      <c r="B158" s="12" t="s">
        <v>10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</row>
    <row r="159" spans="1:9" ht="12.75">
      <c r="A159" s="2"/>
      <c r="B159" t="s">
        <v>69</v>
      </c>
      <c r="C159" s="3" t="s">
        <v>14</v>
      </c>
      <c r="D159" s="3" t="s">
        <v>14</v>
      </c>
      <c r="E159" s="3" t="s">
        <v>14</v>
      </c>
      <c r="F159" s="3" t="s">
        <v>14</v>
      </c>
      <c r="G159" s="3" t="s">
        <v>14</v>
      </c>
      <c r="H159" s="3" t="s">
        <v>14</v>
      </c>
      <c r="I159" s="3" t="s">
        <v>14</v>
      </c>
    </row>
    <row r="160" spans="1:9" ht="12.75">
      <c r="A160" s="2"/>
      <c r="B160" t="s">
        <v>21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</row>
    <row r="161" spans="1:9" ht="12.75">
      <c r="A161" s="2"/>
      <c r="B161" s="12" t="s">
        <v>10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</row>
    <row r="162" spans="1:9" ht="12.75">
      <c r="A162" s="2"/>
      <c r="B162" t="s">
        <v>70</v>
      </c>
      <c r="C162" s="3" t="s">
        <v>14</v>
      </c>
      <c r="D162" s="3" t="s">
        <v>14</v>
      </c>
      <c r="E162" s="3" t="s">
        <v>14</v>
      </c>
      <c r="F162" s="3" t="s">
        <v>14</v>
      </c>
      <c r="G162" s="3" t="s">
        <v>14</v>
      </c>
      <c r="H162" s="3" t="s">
        <v>14</v>
      </c>
      <c r="I162" s="3" t="s">
        <v>14</v>
      </c>
    </row>
    <row r="163" spans="1:9" ht="12.75">
      <c r="A163" s="2"/>
      <c r="B163" t="s">
        <v>21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</row>
    <row r="164" spans="1:9" ht="12.75">
      <c r="A164" s="2"/>
      <c r="B164" s="12" t="s">
        <v>10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</row>
    <row r="165" spans="1:9" ht="12.75">
      <c r="A165" s="2"/>
      <c r="B165" t="s">
        <v>71</v>
      </c>
      <c r="C165" s="3" t="s">
        <v>14</v>
      </c>
      <c r="D165" s="3" t="s">
        <v>14</v>
      </c>
      <c r="E165" s="3" t="s">
        <v>14</v>
      </c>
      <c r="F165" s="3" t="s">
        <v>14</v>
      </c>
      <c r="G165" s="3" t="s">
        <v>14</v>
      </c>
      <c r="H165" s="3" t="s">
        <v>14</v>
      </c>
      <c r="I165" s="3" t="s">
        <v>14</v>
      </c>
    </row>
    <row r="166" spans="1:9" ht="12.75">
      <c r="A166" s="2"/>
      <c r="B166" t="s">
        <v>21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</row>
    <row r="167" spans="1:9" ht="12.75">
      <c r="A167" s="2"/>
      <c r="B167" s="12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</row>
    <row r="168" spans="1:9" ht="12.75">
      <c r="A168" s="2"/>
      <c r="B168" s="7"/>
      <c r="C168" s="118"/>
      <c r="D168" s="118"/>
      <c r="E168" s="118"/>
      <c r="F168" s="118"/>
      <c r="G168" s="118"/>
      <c r="H168" s="118"/>
      <c r="I168" s="118"/>
    </row>
    <row r="169" spans="1:9" ht="12.75">
      <c r="A169" s="2"/>
      <c r="B169" s="7"/>
      <c r="C169" s="118"/>
      <c r="D169" s="118"/>
      <c r="E169" s="118"/>
      <c r="F169" s="118"/>
      <c r="G169" s="118"/>
      <c r="H169" s="118"/>
      <c r="I169" s="118"/>
    </row>
    <row r="170" spans="1:7" ht="12.75">
      <c r="A170" s="1" t="s">
        <v>42</v>
      </c>
      <c r="B170" s="30"/>
      <c r="D170" s="2" t="str">
        <f>'Boys U11'!C2</f>
        <v>Park Sports Centre, Wheatley</v>
      </c>
      <c r="F170" s="2" t="s">
        <v>43</v>
      </c>
      <c r="G170" s="4" t="str">
        <f>'Boys U11'!G2</f>
        <v>13th March 2011</v>
      </c>
    </row>
    <row r="171" spans="1:7" ht="12.75">
      <c r="A171" s="2"/>
      <c r="B171" s="30"/>
      <c r="D171" s="2"/>
      <c r="F171" s="2"/>
      <c r="G171" s="4"/>
    </row>
    <row r="172" spans="1:9" ht="12.75">
      <c r="A172" s="2"/>
      <c r="B172" s="5" t="s">
        <v>28</v>
      </c>
      <c r="C172" s="118"/>
      <c r="D172" s="118"/>
      <c r="E172" s="118"/>
      <c r="F172" s="118"/>
      <c r="G172" s="118"/>
      <c r="H172" s="118"/>
      <c r="I172" s="118"/>
    </row>
    <row r="173" spans="1:9" ht="25.5">
      <c r="A173" s="2">
        <v>6</v>
      </c>
      <c r="B173" s="5" t="s">
        <v>83</v>
      </c>
      <c r="C173" s="2" t="s">
        <v>2</v>
      </c>
      <c r="D173" s="2" t="s">
        <v>3</v>
      </c>
      <c r="E173" s="2" t="s">
        <v>4</v>
      </c>
      <c r="F173" s="210" t="s">
        <v>84</v>
      </c>
      <c r="G173" s="2" t="s">
        <v>5</v>
      </c>
      <c r="H173" s="2" t="s">
        <v>6</v>
      </c>
      <c r="I173" s="2" t="s">
        <v>7</v>
      </c>
    </row>
    <row r="174" spans="1:9" ht="12.75">
      <c r="A174" s="2"/>
      <c r="B174" t="s">
        <v>12</v>
      </c>
      <c r="C174" s="3" t="s">
        <v>14</v>
      </c>
      <c r="D174" s="3" t="s">
        <v>14</v>
      </c>
      <c r="E174" s="3" t="s">
        <v>14</v>
      </c>
      <c r="F174" s="3" t="s">
        <v>14</v>
      </c>
      <c r="G174" s="3" t="s">
        <v>14</v>
      </c>
      <c r="H174" s="3" t="s">
        <v>14</v>
      </c>
      <c r="I174" s="3" t="s">
        <v>14</v>
      </c>
    </row>
    <row r="175" spans="1:9" ht="12.75">
      <c r="A175" s="2"/>
      <c r="B175" t="s">
        <v>19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</row>
    <row r="176" spans="1:9" ht="12.75">
      <c r="A176" s="2"/>
      <c r="B176" s="12" t="s">
        <v>10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</row>
    <row r="177" spans="2:9" ht="12.75">
      <c r="B177" t="s">
        <v>13</v>
      </c>
      <c r="C177" s="3" t="s">
        <v>14</v>
      </c>
      <c r="D177" s="3" t="s">
        <v>14</v>
      </c>
      <c r="E177" s="3" t="s">
        <v>14</v>
      </c>
      <c r="F177" s="3" t="s">
        <v>14</v>
      </c>
      <c r="G177" s="3" t="s">
        <v>14</v>
      </c>
      <c r="H177" s="3" t="s">
        <v>14</v>
      </c>
      <c r="I177" s="3" t="s">
        <v>14</v>
      </c>
    </row>
    <row r="178" spans="1:9" ht="12.75">
      <c r="A178" s="2"/>
      <c r="B178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</row>
    <row r="179" spans="1:9" ht="12.75">
      <c r="A179" s="2"/>
      <c r="B179" s="12" t="s">
        <v>10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</row>
    <row r="180" spans="1:9" ht="12.75">
      <c r="A180" s="2"/>
      <c r="B180" t="s">
        <v>15</v>
      </c>
      <c r="C180" s="3" t="s">
        <v>14</v>
      </c>
      <c r="D180" s="3" t="s">
        <v>14</v>
      </c>
      <c r="E180" s="3" t="s">
        <v>14</v>
      </c>
      <c r="F180" s="3" t="s">
        <v>14</v>
      </c>
      <c r="G180" s="3" t="s">
        <v>14</v>
      </c>
      <c r="H180" s="3" t="s">
        <v>14</v>
      </c>
      <c r="I180" s="3" t="s">
        <v>14</v>
      </c>
    </row>
    <row r="181" spans="1:9" ht="12.75">
      <c r="A181" s="2"/>
      <c r="B181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</row>
    <row r="182" spans="1:9" ht="12.75">
      <c r="A182" s="2"/>
      <c r="B182" s="12" t="s">
        <v>10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</row>
    <row r="183" spans="1:9" ht="12.75">
      <c r="A183" s="2"/>
      <c r="B183" t="s">
        <v>16</v>
      </c>
      <c r="C183" s="3" t="s">
        <v>14</v>
      </c>
      <c r="D183" s="3" t="s">
        <v>14</v>
      </c>
      <c r="E183" s="3" t="s">
        <v>14</v>
      </c>
      <c r="F183" s="3" t="s">
        <v>14</v>
      </c>
      <c r="G183" s="3" t="s">
        <v>14</v>
      </c>
      <c r="H183" s="3" t="s">
        <v>14</v>
      </c>
      <c r="I183" s="3" t="s">
        <v>14</v>
      </c>
    </row>
    <row r="184" spans="1:9" ht="12.75">
      <c r="A184" s="2"/>
      <c r="B184" t="s">
        <v>19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</row>
    <row r="185" spans="1:9" ht="12.75">
      <c r="A185" s="2"/>
      <c r="B185" s="12" t="s">
        <v>10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</row>
    <row r="186" spans="1:9" ht="12.75">
      <c r="A186" s="2"/>
      <c r="B186" t="s">
        <v>66</v>
      </c>
      <c r="C186" s="3" t="s">
        <v>14</v>
      </c>
      <c r="D186" s="3" t="s">
        <v>14</v>
      </c>
      <c r="E186" s="3" t="s">
        <v>14</v>
      </c>
      <c r="F186" s="3" t="s">
        <v>14</v>
      </c>
      <c r="G186" s="3" t="s">
        <v>14</v>
      </c>
      <c r="H186" s="3" t="s">
        <v>14</v>
      </c>
      <c r="I186" s="3" t="s">
        <v>14</v>
      </c>
    </row>
    <row r="187" spans="1:9" ht="12.75">
      <c r="A187" s="2"/>
      <c r="B187" t="s">
        <v>19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</row>
    <row r="188" spans="1:9" ht="12.75">
      <c r="A188" s="2"/>
      <c r="B188" s="12" t="s">
        <v>10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</row>
    <row r="189" spans="2:9" ht="12.75">
      <c r="B189" t="s">
        <v>67</v>
      </c>
      <c r="C189" s="3" t="s">
        <v>14</v>
      </c>
      <c r="D189" s="3" t="s">
        <v>14</v>
      </c>
      <c r="E189" s="3" t="s">
        <v>14</v>
      </c>
      <c r="F189" s="3" t="s">
        <v>14</v>
      </c>
      <c r="G189" s="3" t="s">
        <v>14</v>
      </c>
      <c r="H189" s="3" t="s">
        <v>14</v>
      </c>
      <c r="I189" s="3" t="s">
        <v>14</v>
      </c>
    </row>
    <row r="190" spans="1:9" ht="12.75">
      <c r="A190" s="2"/>
      <c r="B190" t="s">
        <v>19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</row>
    <row r="191" spans="1:9" ht="12.75">
      <c r="A191" s="2"/>
      <c r="B191" s="12" t="s">
        <v>10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</row>
    <row r="192" spans="1:9" ht="12.75">
      <c r="A192" s="2"/>
      <c r="B192" t="s">
        <v>68</v>
      </c>
      <c r="C192" s="3" t="s">
        <v>14</v>
      </c>
      <c r="D192" s="3" t="s">
        <v>14</v>
      </c>
      <c r="E192" s="3" t="s">
        <v>14</v>
      </c>
      <c r="F192" s="3" t="s">
        <v>14</v>
      </c>
      <c r="G192" s="3" t="s">
        <v>14</v>
      </c>
      <c r="H192" s="3" t="s">
        <v>14</v>
      </c>
      <c r="I192" s="3" t="s">
        <v>14</v>
      </c>
    </row>
    <row r="193" spans="1:9" ht="12.75">
      <c r="A193" s="2"/>
      <c r="B193" t="s">
        <v>19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</row>
    <row r="194" spans="1:9" ht="12.75">
      <c r="A194" s="2"/>
      <c r="B194" s="12" t="s">
        <v>10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</row>
    <row r="195" spans="1:9" ht="12.75">
      <c r="A195" s="2"/>
      <c r="B195" t="s">
        <v>69</v>
      </c>
      <c r="C195" s="3" t="s">
        <v>14</v>
      </c>
      <c r="D195" s="3" t="s">
        <v>14</v>
      </c>
      <c r="E195" s="3" t="s">
        <v>14</v>
      </c>
      <c r="F195" s="3" t="s">
        <v>14</v>
      </c>
      <c r="G195" s="3" t="s">
        <v>14</v>
      </c>
      <c r="H195" s="3" t="s">
        <v>14</v>
      </c>
      <c r="I195" s="3" t="s">
        <v>14</v>
      </c>
    </row>
    <row r="196" spans="1:9" ht="12.75">
      <c r="A196" s="2"/>
      <c r="B196" t="s">
        <v>19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</row>
    <row r="197" spans="1:9" ht="12.75">
      <c r="A197" s="2"/>
      <c r="B197" s="12" t="s">
        <v>10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</row>
    <row r="198" spans="1:9" ht="12.75">
      <c r="A198" s="2"/>
      <c r="B198" t="s">
        <v>70</v>
      </c>
      <c r="C198" s="3" t="s">
        <v>14</v>
      </c>
      <c r="D198" s="3" t="s">
        <v>14</v>
      </c>
      <c r="E198" s="3" t="s">
        <v>14</v>
      </c>
      <c r="F198" s="3" t="s">
        <v>14</v>
      </c>
      <c r="G198" s="3" t="s">
        <v>14</v>
      </c>
      <c r="H198" s="3" t="s">
        <v>14</v>
      </c>
      <c r="I198" s="3" t="s">
        <v>14</v>
      </c>
    </row>
    <row r="199" spans="1:9" ht="12.75">
      <c r="A199" s="2"/>
      <c r="B199" t="s">
        <v>19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</row>
    <row r="200" spans="1:9" ht="12.75">
      <c r="A200" s="2"/>
      <c r="B200" s="12" t="s">
        <v>10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</row>
    <row r="201" spans="1:9" ht="12.75">
      <c r="A201" s="2"/>
      <c r="B201" t="s">
        <v>71</v>
      </c>
      <c r="C201" s="3" t="s">
        <v>14</v>
      </c>
      <c r="D201" s="3" t="s">
        <v>14</v>
      </c>
      <c r="E201" s="3" t="s">
        <v>14</v>
      </c>
      <c r="F201" s="3" t="s">
        <v>14</v>
      </c>
      <c r="G201" s="3" t="s">
        <v>14</v>
      </c>
      <c r="H201" s="3" t="s">
        <v>14</v>
      </c>
      <c r="I201" s="3" t="s">
        <v>14</v>
      </c>
    </row>
    <row r="202" spans="1:9" ht="12.75">
      <c r="A202" s="2"/>
      <c r="B202" t="s">
        <v>19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</row>
    <row r="203" spans="1:9" ht="12.75">
      <c r="A203" s="2"/>
      <c r="B203" s="12" t="s">
        <v>10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</row>
    <row r="204" spans="1:9" ht="12.75">
      <c r="A204" s="2"/>
      <c r="B204" s="12"/>
      <c r="C204" s="118"/>
      <c r="D204" s="118"/>
      <c r="E204" s="118"/>
      <c r="F204" s="118"/>
      <c r="G204" s="118"/>
      <c r="H204" s="118"/>
      <c r="I204" s="118"/>
    </row>
    <row r="205" spans="1:2" ht="12.75">
      <c r="A205" s="2">
        <v>7</v>
      </c>
      <c r="B205" s="5" t="s">
        <v>73</v>
      </c>
    </row>
    <row r="206" spans="2:9" ht="12.75">
      <c r="B206" s="114" t="s">
        <v>9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</row>
    <row r="207" spans="2:9" ht="12.75">
      <c r="B207" s="12" t="s">
        <v>10</v>
      </c>
      <c r="C207" s="119">
        <v>0</v>
      </c>
      <c r="D207" s="119">
        <v>0</v>
      </c>
      <c r="E207" s="119">
        <v>0</v>
      </c>
      <c r="F207" s="119">
        <v>0</v>
      </c>
      <c r="G207" s="119">
        <v>0</v>
      </c>
      <c r="H207" s="119">
        <v>0</v>
      </c>
      <c r="I207" s="119">
        <v>0</v>
      </c>
    </row>
    <row r="208" spans="2:9" ht="12.75">
      <c r="B208" s="12"/>
      <c r="C208" s="25"/>
      <c r="D208" s="25"/>
      <c r="E208" s="25"/>
      <c r="F208" s="25"/>
      <c r="G208" s="25"/>
      <c r="H208" s="25"/>
      <c r="I208" s="25"/>
    </row>
    <row r="210" spans="1:2" ht="12.75">
      <c r="A210" s="2">
        <v>8</v>
      </c>
      <c r="B210" s="5" t="s">
        <v>74</v>
      </c>
    </row>
    <row r="211" spans="2:9" ht="12.75">
      <c r="B211" t="s">
        <v>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</row>
    <row r="212" spans="2:9" ht="12.75">
      <c r="B212" s="7" t="s">
        <v>10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22">
      <selection activeCell="S50" sqref="S50"/>
    </sheetView>
  </sheetViews>
  <sheetFormatPr defaultColWidth="9.140625" defaultRowHeight="12.75"/>
  <cols>
    <col min="1" max="1" width="12.28125" style="0" bestFit="1" customWidth="1"/>
    <col min="6" max="6" width="11.421875" style="0" bestFit="1" customWidth="1"/>
    <col min="11" max="11" width="12.28125" style="0" bestFit="1" customWidth="1"/>
    <col min="16" max="16" width="11.421875" style="0" bestFit="1" customWidth="1"/>
  </cols>
  <sheetData>
    <row r="1" spans="1:17" ht="15.75">
      <c r="A1" s="287" t="s">
        <v>98</v>
      </c>
      <c r="B1" s="287" t="s">
        <v>52</v>
      </c>
      <c r="C1" s="287"/>
      <c r="D1" s="287"/>
      <c r="E1" s="287"/>
      <c r="F1" s="287" t="s">
        <v>99</v>
      </c>
      <c r="G1" s="287" t="s">
        <v>52</v>
      </c>
      <c r="H1" s="287"/>
      <c r="I1" s="287"/>
      <c r="J1" s="287"/>
      <c r="K1" s="287" t="s">
        <v>100</v>
      </c>
      <c r="L1" s="287" t="s">
        <v>53</v>
      </c>
      <c r="M1" s="287"/>
      <c r="N1" s="287"/>
      <c r="O1" s="287"/>
      <c r="P1" s="287" t="s">
        <v>99</v>
      </c>
      <c r="Q1" s="287" t="s">
        <v>53</v>
      </c>
    </row>
    <row r="2" spans="1:18" ht="15">
      <c r="A2" s="114"/>
      <c r="B2" s="114"/>
      <c r="C2" s="114"/>
      <c r="D2" s="114"/>
      <c r="E2" s="288"/>
      <c r="F2" s="114"/>
      <c r="G2" s="114"/>
      <c r="H2" s="114"/>
      <c r="I2" s="114"/>
      <c r="J2" s="288"/>
      <c r="K2" s="114"/>
      <c r="L2" s="114"/>
      <c r="M2" s="114"/>
      <c r="N2" s="114"/>
      <c r="O2" s="288"/>
      <c r="P2" s="114"/>
      <c r="Q2" s="114"/>
      <c r="R2" s="114"/>
    </row>
    <row r="3" spans="1:19" ht="12.75">
      <c r="A3" s="114" t="s">
        <v>101</v>
      </c>
      <c r="B3" s="114" t="s">
        <v>102</v>
      </c>
      <c r="C3">
        <v>29.2</v>
      </c>
      <c r="D3" s="114">
        <v>20</v>
      </c>
      <c r="E3" s="114"/>
      <c r="F3" s="114" t="s">
        <v>103</v>
      </c>
      <c r="G3" s="114" t="s">
        <v>102</v>
      </c>
      <c r="H3" s="114">
        <v>27.8</v>
      </c>
      <c r="I3" s="114">
        <v>20</v>
      </c>
      <c r="J3" s="114"/>
      <c r="K3" s="114" t="s">
        <v>109</v>
      </c>
      <c r="L3" s="114" t="s">
        <v>102</v>
      </c>
      <c r="M3" s="114">
        <v>64.3</v>
      </c>
      <c r="N3" s="114">
        <v>20</v>
      </c>
      <c r="O3" s="114"/>
      <c r="P3" s="114" t="s">
        <v>255</v>
      </c>
      <c r="Q3" s="114" t="s">
        <v>249</v>
      </c>
      <c r="R3" s="114">
        <v>57.7</v>
      </c>
      <c r="S3">
        <v>20</v>
      </c>
    </row>
    <row r="4" spans="1:19" ht="12.75">
      <c r="A4" s="114" t="s">
        <v>250</v>
      </c>
      <c r="B4" s="114" t="s">
        <v>249</v>
      </c>
      <c r="C4">
        <v>29.8</v>
      </c>
      <c r="D4" s="114">
        <v>19</v>
      </c>
      <c r="E4" s="114"/>
      <c r="F4" s="114" t="s">
        <v>252</v>
      </c>
      <c r="G4" s="114" t="s">
        <v>107</v>
      </c>
      <c r="H4" s="114">
        <v>28.3</v>
      </c>
      <c r="I4" s="114">
        <v>19</v>
      </c>
      <c r="J4" s="114"/>
      <c r="K4" s="114" t="s">
        <v>104</v>
      </c>
      <c r="L4" s="114" t="s">
        <v>105</v>
      </c>
      <c r="M4" s="114">
        <v>65.7</v>
      </c>
      <c r="N4" s="114">
        <v>19</v>
      </c>
      <c r="O4" s="114"/>
      <c r="P4" s="114" t="s">
        <v>256</v>
      </c>
      <c r="Q4" s="114" t="s">
        <v>249</v>
      </c>
      <c r="R4" s="114">
        <v>61.8</v>
      </c>
      <c r="S4">
        <v>19</v>
      </c>
    </row>
    <row r="5" spans="1:19" ht="12.75">
      <c r="A5" s="114" t="s">
        <v>129</v>
      </c>
      <c r="B5" s="114" t="s">
        <v>102</v>
      </c>
      <c r="C5" s="114">
        <v>29.9</v>
      </c>
      <c r="D5" s="114">
        <v>18</v>
      </c>
      <c r="E5" s="114"/>
      <c r="F5" s="114" t="s">
        <v>108</v>
      </c>
      <c r="G5" s="114" t="s">
        <v>102</v>
      </c>
      <c r="H5" s="114">
        <v>28.6</v>
      </c>
      <c r="I5" s="114">
        <v>18</v>
      </c>
      <c r="J5" s="114"/>
      <c r="K5" s="114" t="s">
        <v>111</v>
      </c>
      <c r="L5" s="114" t="s">
        <v>105</v>
      </c>
      <c r="M5" s="114">
        <v>67.9</v>
      </c>
      <c r="N5" s="114">
        <v>18</v>
      </c>
      <c r="O5" s="114"/>
      <c r="P5" s="114" t="s">
        <v>131</v>
      </c>
      <c r="Q5" s="114" t="s">
        <v>102</v>
      </c>
      <c r="R5" s="114">
        <v>63.7</v>
      </c>
      <c r="S5">
        <v>18</v>
      </c>
    </row>
    <row r="6" spans="1:19" ht="12.75">
      <c r="A6" s="114" t="s">
        <v>130</v>
      </c>
      <c r="B6" s="114" t="s">
        <v>102</v>
      </c>
      <c r="C6" s="114">
        <v>30.4</v>
      </c>
      <c r="D6" s="114">
        <v>17</v>
      </c>
      <c r="E6" s="114"/>
      <c r="F6" s="114" t="s">
        <v>224</v>
      </c>
      <c r="G6" s="114" t="s">
        <v>107</v>
      </c>
      <c r="H6" s="114">
        <v>28.7</v>
      </c>
      <c r="I6" s="114">
        <v>17</v>
      </c>
      <c r="J6" s="114"/>
      <c r="K6" s="114" t="s">
        <v>254</v>
      </c>
      <c r="L6" s="114" t="s">
        <v>247</v>
      </c>
      <c r="M6" s="114">
        <v>76.4</v>
      </c>
      <c r="N6" s="114">
        <v>17</v>
      </c>
      <c r="O6" s="114"/>
      <c r="P6" s="114" t="s">
        <v>222</v>
      </c>
      <c r="Q6" s="114" t="s">
        <v>107</v>
      </c>
      <c r="R6" s="114">
        <v>66.1</v>
      </c>
      <c r="S6">
        <v>17</v>
      </c>
    </row>
    <row r="7" spans="1:18" ht="12.75">
      <c r="A7" s="114" t="s">
        <v>106</v>
      </c>
      <c r="B7" s="114" t="s">
        <v>107</v>
      </c>
      <c r="C7" s="114">
        <v>30.6</v>
      </c>
      <c r="D7" s="114">
        <v>16</v>
      </c>
      <c r="E7" s="114"/>
      <c r="F7" s="114" t="s">
        <v>253</v>
      </c>
      <c r="G7" s="114" t="s">
        <v>249</v>
      </c>
      <c r="H7" s="114">
        <v>30.4</v>
      </c>
      <c r="I7" s="114">
        <v>16</v>
      </c>
      <c r="J7" s="114"/>
      <c r="K7" s="114"/>
      <c r="L7" s="114"/>
      <c r="M7" s="114"/>
      <c r="N7" s="114"/>
      <c r="O7" s="114"/>
      <c r="P7" s="114"/>
      <c r="Q7" s="114"/>
      <c r="R7" s="114"/>
    </row>
    <row r="8" spans="1:18" ht="12.75">
      <c r="A8" s="114" t="s">
        <v>128</v>
      </c>
      <c r="B8" s="114" t="s">
        <v>110</v>
      </c>
      <c r="C8" s="114">
        <v>30.7</v>
      </c>
      <c r="D8" s="114">
        <v>15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</row>
    <row r="9" spans="1:18" ht="12.75">
      <c r="A9" s="114" t="s">
        <v>251</v>
      </c>
      <c r="B9" s="114" t="s">
        <v>249</v>
      </c>
      <c r="C9" s="114">
        <v>30.9</v>
      </c>
      <c r="D9" s="114">
        <v>14</v>
      </c>
      <c r="E9" s="114"/>
      <c r="F9" s="114"/>
      <c r="G9" s="114"/>
      <c r="H9" s="114"/>
      <c r="I9" s="114"/>
      <c r="J9" s="114"/>
      <c r="M9" s="114"/>
      <c r="N9" s="114"/>
      <c r="O9" s="114"/>
      <c r="P9" s="114"/>
      <c r="Q9" s="114"/>
      <c r="R9" s="114"/>
    </row>
    <row r="10" spans="1:18" ht="12.75">
      <c r="A10" s="114" t="s">
        <v>248</v>
      </c>
      <c r="B10" s="114" t="s">
        <v>249</v>
      </c>
      <c r="C10" s="114">
        <v>31.5</v>
      </c>
      <c r="D10" s="114">
        <v>13</v>
      </c>
      <c r="E10" s="114"/>
      <c r="F10" s="114"/>
      <c r="G10" s="114"/>
      <c r="H10" s="114"/>
      <c r="I10" s="114"/>
      <c r="J10" s="114"/>
      <c r="N10" s="114"/>
      <c r="O10" s="114"/>
      <c r="P10" s="114"/>
      <c r="Q10" s="114"/>
      <c r="R10" s="114"/>
    </row>
    <row r="11" spans="1:16" ht="12.75">
      <c r="A11" s="114" t="s">
        <v>243</v>
      </c>
      <c r="B11" s="114" t="s">
        <v>247</v>
      </c>
      <c r="C11" s="114">
        <v>33.5</v>
      </c>
      <c r="D11" s="114">
        <v>12</v>
      </c>
      <c r="F11" s="114"/>
      <c r="G11" s="114"/>
      <c r="K11" s="114"/>
      <c r="L11" s="114"/>
      <c r="M11" s="114"/>
      <c r="N11" s="114"/>
      <c r="P11" s="114"/>
    </row>
    <row r="12" spans="1:14" ht="12.75">
      <c r="A12" s="114" t="s">
        <v>225</v>
      </c>
      <c r="B12" s="114" t="s">
        <v>107</v>
      </c>
      <c r="C12" s="114">
        <v>43.8</v>
      </c>
      <c r="D12" s="114">
        <v>11</v>
      </c>
      <c r="F12" s="114"/>
      <c r="G12" s="114"/>
      <c r="K12" s="114"/>
      <c r="L12" s="114"/>
      <c r="M12" s="114"/>
      <c r="N12" s="114"/>
    </row>
    <row r="13" spans="1:7" ht="12.75">
      <c r="A13" s="114"/>
      <c r="B13" s="114"/>
      <c r="D13" s="114"/>
      <c r="F13" s="114"/>
      <c r="G13" s="114"/>
    </row>
    <row r="14" spans="1:7" ht="12.75">
      <c r="A14" s="114"/>
      <c r="B14" s="114"/>
      <c r="C14" s="114"/>
      <c r="D14" s="114"/>
      <c r="F14" s="114"/>
      <c r="G14" s="114"/>
    </row>
    <row r="15" spans="1:7" ht="12.75">
      <c r="A15" s="114"/>
      <c r="B15" s="114"/>
      <c r="C15" s="114"/>
      <c r="F15" s="114"/>
      <c r="G15" s="114"/>
    </row>
    <row r="16" spans="1:7" ht="12.75">
      <c r="A16" s="114"/>
      <c r="B16" s="114"/>
      <c r="C16" s="114"/>
      <c r="F16" s="114"/>
      <c r="G16" s="114"/>
    </row>
    <row r="18" spans="1:17" ht="15.75">
      <c r="A18" s="287" t="s">
        <v>112</v>
      </c>
      <c r="B18" s="287" t="s">
        <v>29</v>
      </c>
      <c r="C18" s="287"/>
      <c r="D18" s="287"/>
      <c r="E18" s="287"/>
      <c r="F18" s="287" t="s">
        <v>99</v>
      </c>
      <c r="G18" s="287" t="s">
        <v>29</v>
      </c>
      <c r="H18" s="287"/>
      <c r="I18" s="287"/>
      <c r="J18" s="287"/>
      <c r="K18" s="287" t="s">
        <v>112</v>
      </c>
      <c r="L18" s="287" t="s">
        <v>55</v>
      </c>
      <c r="M18" s="287"/>
      <c r="N18" s="287"/>
      <c r="O18" s="287"/>
      <c r="P18" s="287" t="s">
        <v>99</v>
      </c>
      <c r="Q18" s="287" t="s">
        <v>55</v>
      </c>
    </row>
    <row r="20" spans="1:19" ht="12.75">
      <c r="A20" s="114" t="s">
        <v>101</v>
      </c>
      <c r="B20" s="114" t="s">
        <v>102</v>
      </c>
      <c r="C20" s="114">
        <v>2.23</v>
      </c>
      <c r="D20" s="114">
        <v>20</v>
      </c>
      <c r="F20" s="114" t="s">
        <v>256</v>
      </c>
      <c r="G20" s="114" t="s">
        <v>249</v>
      </c>
      <c r="H20">
        <v>2.42</v>
      </c>
      <c r="I20">
        <v>20</v>
      </c>
      <c r="K20" s="114" t="s">
        <v>104</v>
      </c>
      <c r="L20" s="114" t="s">
        <v>105</v>
      </c>
      <c r="M20">
        <v>9.54</v>
      </c>
      <c r="N20" s="114">
        <v>20</v>
      </c>
      <c r="P20" s="114" t="s">
        <v>103</v>
      </c>
      <c r="Q20" s="114" t="s">
        <v>102</v>
      </c>
      <c r="R20">
        <v>9.12</v>
      </c>
      <c r="S20">
        <v>20</v>
      </c>
    </row>
    <row r="21" spans="1:19" ht="12.75">
      <c r="A21" s="114" t="s">
        <v>130</v>
      </c>
      <c r="B21" s="114" t="s">
        <v>102</v>
      </c>
      <c r="C21" s="114">
        <v>2.21</v>
      </c>
      <c r="D21" s="114">
        <v>19</v>
      </c>
      <c r="F21" s="114" t="s">
        <v>103</v>
      </c>
      <c r="G21" s="114" t="s">
        <v>102</v>
      </c>
      <c r="H21">
        <v>2.38</v>
      </c>
      <c r="I21">
        <v>19</v>
      </c>
      <c r="K21" s="114" t="s">
        <v>101</v>
      </c>
      <c r="L21" s="114" t="s">
        <v>102</v>
      </c>
      <c r="M21">
        <v>8.1</v>
      </c>
      <c r="N21" s="114">
        <v>19</v>
      </c>
      <c r="P21" s="114" t="s">
        <v>253</v>
      </c>
      <c r="Q21" s="114" t="s">
        <v>249</v>
      </c>
      <c r="R21">
        <v>8.62</v>
      </c>
      <c r="S21">
        <v>19</v>
      </c>
    </row>
    <row r="22" spans="1:19" ht="12.75">
      <c r="A22" s="114" t="s">
        <v>128</v>
      </c>
      <c r="B22" s="114" t="s">
        <v>110</v>
      </c>
      <c r="C22" s="114">
        <v>2.19</v>
      </c>
      <c r="D22" s="114">
        <v>18</v>
      </c>
      <c r="F22" s="114" t="s">
        <v>108</v>
      </c>
      <c r="G22" s="114" t="s">
        <v>102</v>
      </c>
      <c r="H22">
        <v>2.22</v>
      </c>
      <c r="I22">
        <v>18</v>
      </c>
      <c r="K22" s="114" t="s">
        <v>251</v>
      </c>
      <c r="L22" s="114" t="s">
        <v>249</v>
      </c>
      <c r="M22" s="114">
        <v>6.88</v>
      </c>
      <c r="N22">
        <v>18</v>
      </c>
      <c r="P22" s="114" t="s">
        <v>223</v>
      </c>
      <c r="Q22" s="114" t="s">
        <v>107</v>
      </c>
      <c r="R22">
        <v>8.18</v>
      </c>
      <c r="S22">
        <v>18</v>
      </c>
    </row>
    <row r="23" spans="1:19" ht="12.75">
      <c r="A23" s="114" t="s">
        <v>104</v>
      </c>
      <c r="B23" s="114" t="s">
        <v>105</v>
      </c>
      <c r="C23" s="114">
        <v>2.19</v>
      </c>
      <c r="D23" s="114">
        <v>18</v>
      </c>
      <c r="F23" s="114" t="s">
        <v>257</v>
      </c>
      <c r="G23" s="114" t="s">
        <v>249</v>
      </c>
      <c r="H23">
        <v>2.04</v>
      </c>
      <c r="I23">
        <v>17</v>
      </c>
      <c r="K23" s="114" t="s">
        <v>130</v>
      </c>
      <c r="L23" s="114" t="s">
        <v>102</v>
      </c>
      <c r="M23" s="114">
        <v>6</v>
      </c>
      <c r="N23">
        <v>17</v>
      </c>
      <c r="P23" s="114" t="s">
        <v>224</v>
      </c>
      <c r="Q23" s="114" t="s">
        <v>107</v>
      </c>
      <c r="R23">
        <v>7.74</v>
      </c>
      <c r="S23">
        <v>17</v>
      </c>
    </row>
    <row r="24" spans="1:19" ht="12.75">
      <c r="A24" s="114" t="s">
        <v>106</v>
      </c>
      <c r="B24" s="114" t="s">
        <v>107</v>
      </c>
      <c r="C24" s="114">
        <v>1.92</v>
      </c>
      <c r="D24" s="114">
        <v>16</v>
      </c>
      <c r="F24" s="114" t="s">
        <v>224</v>
      </c>
      <c r="G24" s="114" t="s">
        <v>107</v>
      </c>
      <c r="H24">
        <v>2.03</v>
      </c>
      <c r="I24">
        <v>16</v>
      </c>
      <c r="K24" s="114" t="s">
        <v>226</v>
      </c>
      <c r="L24" s="114" t="s">
        <v>107</v>
      </c>
      <c r="M24">
        <v>5.75</v>
      </c>
      <c r="N24">
        <v>16</v>
      </c>
      <c r="P24" s="114" t="s">
        <v>131</v>
      </c>
      <c r="Q24" s="114" t="s">
        <v>102</v>
      </c>
      <c r="R24">
        <v>6.7</v>
      </c>
      <c r="S24">
        <v>16</v>
      </c>
    </row>
    <row r="25" spans="1:17" ht="12.75">
      <c r="A25" s="114" t="s">
        <v>254</v>
      </c>
      <c r="B25" s="114" t="s">
        <v>247</v>
      </c>
      <c r="C25" s="114">
        <v>1.8</v>
      </c>
      <c r="D25" s="114">
        <v>15</v>
      </c>
      <c r="F25" s="114" t="s">
        <v>222</v>
      </c>
      <c r="G25" s="114" t="s">
        <v>107</v>
      </c>
      <c r="H25">
        <v>2.01</v>
      </c>
      <c r="I25">
        <v>15</v>
      </c>
      <c r="K25" s="114" t="s">
        <v>109</v>
      </c>
      <c r="L25" s="114" t="s">
        <v>102</v>
      </c>
      <c r="M25">
        <v>4.65</v>
      </c>
      <c r="N25">
        <v>15</v>
      </c>
      <c r="P25" s="114"/>
      <c r="Q25" s="114"/>
    </row>
    <row r="26" spans="1:17" ht="12.75">
      <c r="A26" s="114"/>
      <c r="B26" s="114"/>
      <c r="C26" s="114"/>
      <c r="D26" s="114"/>
      <c r="F26" s="114" t="s">
        <v>131</v>
      </c>
      <c r="G26" s="114" t="s">
        <v>102</v>
      </c>
      <c r="H26">
        <v>1.9</v>
      </c>
      <c r="I26">
        <v>14</v>
      </c>
      <c r="K26" s="114" t="s">
        <v>254</v>
      </c>
      <c r="L26" s="114" t="s">
        <v>247</v>
      </c>
      <c r="M26" s="114">
        <v>4.57</v>
      </c>
      <c r="N26">
        <v>14</v>
      </c>
      <c r="P26" s="114"/>
      <c r="Q26" s="114"/>
    </row>
    <row r="27" spans="1:17" ht="12.75">
      <c r="A27" s="114"/>
      <c r="B27" s="114"/>
      <c r="C27" s="114"/>
      <c r="D27" s="114"/>
      <c r="F27" s="114"/>
      <c r="G27" s="114"/>
      <c r="K27" s="114" t="s">
        <v>225</v>
      </c>
      <c r="L27" s="114" t="s">
        <v>107</v>
      </c>
      <c r="M27">
        <v>3.79</v>
      </c>
      <c r="N27">
        <v>13</v>
      </c>
      <c r="P27" s="114"/>
      <c r="Q27" s="114"/>
    </row>
    <row r="28" spans="1:17" ht="12.75">
      <c r="A28" s="114"/>
      <c r="B28" s="114"/>
      <c r="C28" s="114"/>
      <c r="D28" s="114"/>
      <c r="F28" s="114"/>
      <c r="G28" s="114"/>
      <c r="K28" s="114"/>
      <c r="L28" s="114"/>
      <c r="P28" s="114"/>
      <c r="Q28" s="114"/>
    </row>
    <row r="29" spans="1:17" ht="12.75">
      <c r="A29" s="114"/>
      <c r="B29" s="114"/>
      <c r="C29" s="114"/>
      <c r="D29" s="114"/>
      <c r="F29" s="114"/>
      <c r="G29" s="114"/>
      <c r="K29" s="114"/>
      <c r="L29" s="114"/>
      <c r="P29" s="114"/>
      <c r="Q29" s="114"/>
    </row>
    <row r="30" spans="1:17" ht="12.75">
      <c r="A30" s="114"/>
      <c r="B30" s="114"/>
      <c r="C30" s="114"/>
      <c r="D30" s="114"/>
      <c r="F30" s="114"/>
      <c r="G30" s="114"/>
      <c r="K30" s="114"/>
      <c r="L30" s="114"/>
      <c r="P30" s="114"/>
      <c r="Q30" s="114"/>
    </row>
    <row r="31" spans="1:12" ht="12.75">
      <c r="A31" s="114"/>
      <c r="B31" s="114"/>
      <c r="C31" s="114"/>
      <c r="D31" s="114"/>
      <c r="F31" s="114"/>
      <c r="G31" s="114"/>
      <c r="K31" s="114"/>
      <c r="L31" s="114"/>
    </row>
    <row r="32" spans="1:7" ht="12.75">
      <c r="A32" s="114"/>
      <c r="B32" s="114"/>
      <c r="C32" s="114"/>
      <c r="D32" s="114"/>
      <c r="F32" s="114"/>
      <c r="G32" s="114"/>
    </row>
    <row r="33" spans="1:18" ht="15.75">
      <c r="A33" s="287" t="s">
        <v>100</v>
      </c>
      <c r="B33" s="292" t="s">
        <v>64</v>
      </c>
      <c r="C33" s="293"/>
      <c r="D33" s="114"/>
      <c r="E33" s="287"/>
      <c r="F33" s="287" t="s">
        <v>113</v>
      </c>
      <c r="G33" s="287" t="s">
        <v>54</v>
      </c>
      <c r="H33" s="287"/>
      <c r="I33" s="287"/>
      <c r="J33" s="287"/>
      <c r="K33" s="287" t="s">
        <v>100</v>
      </c>
      <c r="L33" s="287" t="s">
        <v>18</v>
      </c>
      <c r="M33" s="287"/>
      <c r="N33" s="287"/>
      <c r="O33" s="287"/>
      <c r="P33" s="287" t="s">
        <v>113</v>
      </c>
      <c r="Q33" s="287" t="s">
        <v>18</v>
      </c>
      <c r="R33" s="287"/>
    </row>
    <row r="34" spans="1:7" ht="12.75">
      <c r="A34" s="114"/>
      <c r="B34" s="114"/>
      <c r="C34" s="114"/>
      <c r="D34" s="114"/>
      <c r="F34" s="114"/>
      <c r="G34" s="114"/>
    </row>
    <row r="35" spans="1:19" ht="12.75">
      <c r="A35" s="114" t="s">
        <v>129</v>
      </c>
      <c r="B35" s="114" t="s">
        <v>102</v>
      </c>
      <c r="C35" s="114">
        <v>49</v>
      </c>
      <c r="D35" s="114">
        <v>20</v>
      </c>
      <c r="E35" s="114"/>
      <c r="F35" s="296" t="s">
        <v>255</v>
      </c>
      <c r="G35" s="296" t="s">
        <v>249</v>
      </c>
      <c r="H35" s="296">
        <v>8.46</v>
      </c>
      <c r="I35" s="296">
        <v>20</v>
      </c>
      <c r="J35" s="114"/>
      <c r="K35" s="114" t="s">
        <v>106</v>
      </c>
      <c r="L35" s="114" t="s">
        <v>107</v>
      </c>
      <c r="M35" s="114">
        <v>87</v>
      </c>
      <c r="N35" s="114">
        <v>20</v>
      </c>
      <c r="O35" s="114"/>
      <c r="P35" s="114" t="s">
        <v>222</v>
      </c>
      <c r="Q35" s="114" t="s">
        <v>107</v>
      </c>
      <c r="R35" s="114">
        <v>84</v>
      </c>
      <c r="S35" s="114">
        <v>20</v>
      </c>
    </row>
    <row r="36" spans="1:19" ht="12.75">
      <c r="A36" s="114" t="s">
        <v>111</v>
      </c>
      <c r="B36" s="114" t="s">
        <v>105</v>
      </c>
      <c r="C36" s="114">
        <v>49</v>
      </c>
      <c r="D36" s="114">
        <v>20</v>
      </c>
      <c r="E36" s="114"/>
      <c r="F36" s="114" t="s">
        <v>253</v>
      </c>
      <c r="G36" s="114" t="s">
        <v>249</v>
      </c>
      <c r="H36" s="114">
        <v>6.48</v>
      </c>
      <c r="I36" s="114">
        <v>19</v>
      </c>
      <c r="J36" s="114"/>
      <c r="K36" s="114" t="s">
        <v>129</v>
      </c>
      <c r="L36" s="114" t="s">
        <v>102</v>
      </c>
      <c r="M36">
        <v>83</v>
      </c>
      <c r="N36" s="114">
        <v>19</v>
      </c>
      <c r="O36" s="114"/>
      <c r="P36" s="114" t="s">
        <v>257</v>
      </c>
      <c r="Q36" s="114" t="s">
        <v>249</v>
      </c>
      <c r="R36" s="114">
        <v>77</v>
      </c>
      <c r="S36" s="114">
        <v>19</v>
      </c>
    </row>
    <row r="37" spans="1:19" ht="12.75">
      <c r="A37" s="114" t="s">
        <v>248</v>
      </c>
      <c r="B37" s="114" t="s">
        <v>249</v>
      </c>
      <c r="C37" s="114">
        <v>45</v>
      </c>
      <c r="D37" s="114">
        <v>18</v>
      </c>
      <c r="E37" s="114"/>
      <c r="F37" s="114"/>
      <c r="G37" s="114"/>
      <c r="H37" s="114"/>
      <c r="I37" s="114"/>
      <c r="J37" s="114"/>
      <c r="K37" s="114" t="s">
        <v>128</v>
      </c>
      <c r="L37" s="114" t="s">
        <v>110</v>
      </c>
      <c r="M37" s="114">
        <v>74</v>
      </c>
      <c r="N37" s="114">
        <v>18</v>
      </c>
      <c r="O37" s="114"/>
      <c r="P37" s="114" t="s">
        <v>255</v>
      </c>
      <c r="Q37" s="114" t="s">
        <v>249</v>
      </c>
      <c r="R37" s="114">
        <v>77</v>
      </c>
      <c r="S37" s="114">
        <v>19</v>
      </c>
    </row>
    <row r="38" spans="1:19" ht="12.75">
      <c r="A38" s="114" t="s">
        <v>250</v>
      </c>
      <c r="B38" s="114" t="s">
        <v>249</v>
      </c>
      <c r="C38" s="114">
        <v>41</v>
      </c>
      <c r="D38" s="114">
        <v>16</v>
      </c>
      <c r="E38" s="114"/>
      <c r="F38" s="114"/>
      <c r="G38" s="114"/>
      <c r="H38" s="114"/>
      <c r="I38" s="114"/>
      <c r="J38" s="114"/>
      <c r="K38" s="114" t="s">
        <v>250</v>
      </c>
      <c r="L38" s="114" t="s">
        <v>249</v>
      </c>
      <c r="M38" s="114">
        <v>70</v>
      </c>
      <c r="N38" s="114">
        <v>17</v>
      </c>
      <c r="O38" s="114"/>
      <c r="P38" s="114" t="s">
        <v>108</v>
      </c>
      <c r="Q38" s="114" t="s">
        <v>102</v>
      </c>
      <c r="R38" s="114">
        <v>73</v>
      </c>
      <c r="S38" s="114">
        <v>17</v>
      </c>
    </row>
    <row r="39" spans="1:19" ht="12.75">
      <c r="A39" s="114" t="s">
        <v>251</v>
      </c>
      <c r="B39" s="114" t="s">
        <v>249</v>
      </c>
      <c r="C39" s="114">
        <v>41</v>
      </c>
      <c r="D39" s="114">
        <v>16</v>
      </c>
      <c r="E39" s="114"/>
      <c r="F39" s="114"/>
      <c r="G39" s="114"/>
      <c r="H39" s="114"/>
      <c r="I39" s="114"/>
      <c r="J39" s="114"/>
      <c r="K39" s="114" t="s">
        <v>111</v>
      </c>
      <c r="L39" s="114" t="s">
        <v>105</v>
      </c>
      <c r="M39" s="114">
        <v>69</v>
      </c>
      <c r="N39" s="114">
        <v>16</v>
      </c>
      <c r="O39" s="114"/>
      <c r="P39" s="114" t="s">
        <v>258</v>
      </c>
      <c r="Q39" s="114" t="s">
        <v>249</v>
      </c>
      <c r="R39" s="114">
        <v>70</v>
      </c>
      <c r="S39" s="114">
        <v>16</v>
      </c>
    </row>
    <row r="40" spans="1:19" ht="12.75">
      <c r="A40" s="114" t="s">
        <v>109</v>
      </c>
      <c r="B40" s="114" t="s">
        <v>102</v>
      </c>
      <c r="C40" s="114">
        <v>39</v>
      </c>
      <c r="D40" s="114">
        <v>14</v>
      </c>
      <c r="E40" s="114"/>
      <c r="F40" s="114"/>
      <c r="G40" s="114"/>
      <c r="H40" s="114"/>
      <c r="I40" s="114"/>
      <c r="J40" s="114"/>
      <c r="K40" s="114" t="s">
        <v>248</v>
      </c>
      <c r="L40" s="114" t="s">
        <v>249</v>
      </c>
      <c r="M40" s="114">
        <v>66</v>
      </c>
      <c r="N40" s="114">
        <v>15</v>
      </c>
      <c r="O40" s="114"/>
      <c r="P40" s="114"/>
      <c r="Q40" s="114"/>
      <c r="R40" s="114"/>
      <c r="S40" s="114"/>
    </row>
    <row r="41" spans="1:19" ht="12.75">
      <c r="A41" s="114" t="s">
        <v>243</v>
      </c>
      <c r="B41" s="114" t="s">
        <v>247</v>
      </c>
      <c r="C41" s="114">
        <v>39</v>
      </c>
      <c r="D41" s="114">
        <v>14</v>
      </c>
      <c r="E41" s="114"/>
      <c r="F41" s="114"/>
      <c r="G41" s="114"/>
      <c r="H41" s="114"/>
      <c r="I41" s="114"/>
      <c r="J41" s="114"/>
      <c r="K41" s="114" t="s">
        <v>243</v>
      </c>
      <c r="L41" s="114" t="s">
        <v>247</v>
      </c>
      <c r="M41" s="114">
        <v>66</v>
      </c>
      <c r="N41" s="114">
        <v>15</v>
      </c>
      <c r="O41" s="114"/>
      <c r="P41" s="114"/>
      <c r="Q41" s="114"/>
      <c r="R41" s="114"/>
      <c r="S41" s="114"/>
    </row>
    <row r="42" spans="1:19" ht="12.75">
      <c r="A42" s="114" t="s">
        <v>225</v>
      </c>
      <c r="B42" s="114" t="s">
        <v>107</v>
      </c>
      <c r="C42" s="114">
        <v>22</v>
      </c>
      <c r="D42" s="114">
        <v>12</v>
      </c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</row>
    <row r="43" spans="1:19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</row>
    <row r="44" spans="1:19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</row>
    <row r="45" spans="1:13" ht="12.75">
      <c r="A45" s="114"/>
      <c r="B45" s="114"/>
      <c r="C45" s="114"/>
      <c r="K45" s="114"/>
      <c r="L45" s="114"/>
      <c r="M45" s="114"/>
    </row>
    <row r="46" spans="1:12" ht="12.75">
      <c r="A46" s="114"/>
      <c r="B46" s="114"/>
      <c r="K46" s="114"/>
      <c r="L46" s="114"/>
    </row>
    <row r="47" spans="1:18" ht="15.75">
      <c r="A47" s="287" t="s">
        <v>112</v>
      </c>
      <c r="B47" s="292" t="s">
        <v>31</v>
      </c>
      <c r="C47" s="292"/>
      <c r="D47" s="287"/>
      <c r="E47" s="287"/>
      <c r="F47" s="287" t="s">
        <v>114</v>
      </c>
      <c r="G47" s="294" t="s">
        <v>31</v>
      </c>
      <c r="H47" s="294"/>
      <c r="I47" s="287"/>
      <c r="J47" s="287"/>
      <c r="K47" s="287" t="s">
        <v>115</v>
      </c>
      <c r="L47" s="295" t="s">
        <v>57</v>
      </c>
      <c r="M47" s="295"/>
      <c r="N47" s="287"/>
      <c r="O47" s="287"/>
      <c r="P47" s="287" t="s">
        <v>116</v>
      </c>
      <c r="Q47" s="295" t="s">
        <v>57</v>
      </c>
      <c r="R47" s="295"/>
    </row>
    <row r="48" spans="1:12" ht="12.75">
      <c r="A48" s="114"/>
      <c r="B48" s="114"/>
      <c r="K48" s="114"/>
      <c r="L48" s="114"/>
    </row>
    <row r="49" spans="1:19" ht="12.75">
      <c r="A49" s="114"/>
      <c r="B49" s="114" t="s">
        <v>102</v>
      </c>
      <c r="C49" s="114" t="s">
        <v>285</v>
      </c>
      <c r="D49">
        <v>20</v>
      </c>
      <c r="F49" s="114"/>
      <c r="G49" s="114" t="s">
        <v>102</v>
      </c>
      <c r="H49" s="114" t="s">
        <v>288</v>
      </c>
      <c r="I49" s="114">
        <v>20</v>
      </c>
      <c r="J49" s="114"/>
      <c r="K49" s="114"/>
      <c r="L49" s="114"/>
      <c r="M49" s="114"/>
      <c r="Q49" s="114" t="s">
        <v>249</v>
      </c>
      <c r="R49" s="114" t="s">
        <v>296</v>
      </c>
      <c r="S49">
        <v>20</v>
      </c>
    </row>
    <row r="50" spans="1:13" ht="12.75">
      <c r="A50" s="114"/>
      <c r="B50" s="114" t="s">
        <v>105</v>
      </c>
      <c r="C50" s="114" t="s">
        <v>290</v>
      </c>
      <c r="D50">
        <v>19</v>
      </c>
      <c r="F50" s="114"/>
      <c r="G50" s="114" t="s">
        <v>107</v>
      </c>
      <c r="H50" s="114" t="s">
        <v>289</v>
      </c>
      <c r="I50">
        <v>19</v>
      </c>
      <c r="K50" s="114"/>
      <c r="L50" s="114"/>
      <c r="M50" s="114"/>
    </row>
    <row r="51" spans="1:13" ht="12.75">
      <c r="A51" s="114"/>
      <c r="B51" s="114" t="s">
        <v>249</v>
      </c>
      <c r="C51" s="114" t="s">
        <v>286</v>
      </c>
      <c r="D51">
        <v>18</v>
      </c>
      <c r="F51" s="114"/>
      <c r="G51" s="114"/>
      <c r="K51" s="114"/>
      <c r="L51" s="114"/>
      <c r="M51" s="114"/>
    </row>
    <row r="52" spans="1:13" ht="12.75">
      <c r="A52" s="114"/>
      <c r="B52" s="114" t="s">
        <v>247</v>
      </c>
      <c r="C52" s="114" t="s">
        <v>291</v>
      </c>
      <c r="D52">
        <v>17</v>
      </c>
      <c r="K52" s="114"/>
      <c r="L52" s="114"/>
      <c r="M52" s="114"/>
    </row>
    <row r="53" spans="2:4" ht="12.75">
      <c r="B53" s="114" t="s">
        <v>107</v>
      </c>
      <c r="C53" s="114" t="s">
        <v>287</v>
      </c>
      <c r="D53">
        <v>16</v>
      </c>
    </row>
  </sheetData>
  <sheetProtection/>
  <mergeCells count="5">
    <mergeCell ref="B33:C33"/>
    <mergeCell ref="B47:C47"/>
    <mergeCell ref="G47:H47"/>
    <mergeCell ref="L47:M47"/>
    <mergeCell ref="Q47:R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84"/>
  <sheetViews>
    <sheetView zoomScalePageLayoutView="0" workbookViewId="0" topLeftCell="A16">
      <selection activeCell="L43" sqref="L43"/>
    </sheetView>
  </sheetViews>
  <sheetFormatPr defaultColWidth="9.140625" defaultRowHeight="12.75"/>
  <cols>
    <col min="1" max="1" width="13.7109375" style="41" bestFit="1" customWidth="1"/>
    <col min="2" max="2" width="21.8515625" style="41" customWidth="1"/>
    <col min="3" max="3" width="6.00390625" style="41" customWidth="1"/>
    <col min="4" max="5" width="6.00390625" style="41" bestFit="1" customWidth="1"/>
    <col min="6" max="6" width="12.140625" style="41" customWidth="1"/>
    <col min="7" max="7" width="13.7109375" style="41" bestFit="1" customWidth="1"/>
    <col min="8" max="8" width="14.421875" style="41" bestFit="1" customWidth="1"/>
    <col min="9" max="9" width="5.140625" style="41" bestFit="1" customWidth="1"/>
    <col min="10" max="10" width="4.421875" style="41" hidden="1" customWidth="1"/>
    <col min="11" max="11" width="8.7109375" style="41" bestFit="1" customWidth="1"/>
    <col min="12" max="12" width="6.140625" style="41" bestFit="1" customWidth="1"/>
    <col min="13" max="13" width="6.57421875" style="41" customWidth="1"/>
    <col min="14" max="14" width="8.8515625" style="40" bestFit="1" customWidth="1"/>
    <col min="15" max="15" width="9.140625" style="40" customWidth="1"/>
    <col min="16" max="16384" width="9.140625" style="41" customWidth="1"/>
  </cols>
  <sheetData>
    <row r="1" spans="1:13" ht="18">
      <c r="A1" s="38" t="s">
        <v>46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</row>
    <row r="2" spans="1:13" ht="18">
      <c r="A2" s="42" t="s">
        <v>42</v>
      </c>
      <c r="B2" s="43" t="str">
        <f>'Boys U11'!C2</f>
        <v>Park Sports Centre, Wheatley</v>
      </c>
      <c r="D2" s="44"/>
      <c r="G2" s="45" t="s">
        <v>88</v>
      </c>
      <c r="H2" s="46" t="str">
        <f>'Boys U11'!G2</f>
        <v>13th March 2011</v>
      </c>
      <c r="J2" s="38"/>
      <c r="K2" s="39"/>
      <c r="L2" s="39"/>
      <c r="M2" s="39"/>
    </row>
    <row r="3" spans="1:13" ht="18.75" thickBot="1">
      <c r="A3" s="38" t="s">
        <v>47</v>
      </c>
      <c r="B3" s="38"/>
      <c r="C3" s="38"/>
      <c r="D3" s="38"/>
      <c r="E3" s="38"/>
      <c r="F3" s="38"/>
      <c r="G3" s="38"/>
      <c r="H3" s="38"/>
      <c r="I3" s="39"/>
      <c r="J3" s="39"/>
      <c r="K3" s="39"/>
      <c r="L3" s="39"/>
      <c r="M3" s="39"/>
    </row>
    <row r="4" spans="1:14" ht="15.75" thickBot="1">
      <c r="A4" s="44"/>
      <c r="B4" s="44"/>
      <c r="C4" s="44"/>
      <c r="D4" s="44"/>
      <c r="E4" s="44"/>
      <c r="F4" s="44"/>
      <c r="G4" s="44"/>
      <c r="H4" s="44"/>
      <c r="N4" s="47" t="s">
        <v>48</v>
      </c>
    </row>
    <row r="5" spans="1:14" ht="13.5" thickBot="1">
      <c r="A5" s="48" t="s">
        <v>49</v>
      </c>
      <c r="B5" s="49" t="s">
        <v>50</v>
      </c>
      <c r="C5" s="50" t="s">
        <v>51</v>
      </c>
      <c r="D5" s="51" t="s">
        <v>52</v>
      </c>
      <c r="E5" s="52" t="s">
        <v>53</v>
      </c>
      <c r="F5" s="53" t="s">
        <v>29</v>
      </c>
      <c r="G5" s="53" t="s">
        <v>54</v>
      </c>
      <c r="H5" s="53" t="s">
        <v>18</v>
      </c>
      <c r="I5" s="54" t="s">
        <v>55</v>
      </c>
      <c r="J5" s="55" t="s">
        <v>56</v>
      </c>
      <c r="K5" s="54" t="s">
        <v>31</v>
      </c>
      <c r="L5" s="54" t="s">
        <v>57</v>
      </c>
      <c r="M5" s="54" t="s">
        <v>10</v>
      </c>
      <c r="N5" s="47" t="s">
        <v>58</v>
      </c>
    </row>
    <row r="6" spans="1:14" ht="12.75">
      <c r="A6" s="56"/>
      <c r="B6" s="57" t="s">
        <v>59</v>
      </c>
      <c r="C6" s="58" t="s">
        <v>32</v>
      </c>
      <c r="D6" s="265"/>
      <c r="E6" s="262"/>
      <c r="F6" s="262"/>
      <c r="G6" s="262"/>
      <c r="H6" s="259"/>
      <c r="I6" s="157"/>
      <c r="J6" s="61"/>
      <c r="K6" s="80"/>
      <c r="L6" s="63"/>
      <c r="M6" s="64">
        <f>SUM(D6:L6)</f>
        <v>0</v>
      </c>
      <c r="N6" s="69"/>
    </row>
    <row r="7" spans="1:14" ht="12.75">
      <c r="A7" s="56"/>
      <c r="B7" s="57" t="s">
        <v>59</v>
      </c>
      <c r="C7" s="58" t="s">
        <v>32</v>
      </c>
      <c r="D7" s="265"/>
      <c r="E7" s="262"/>
      <c r="F7" s="262"/>
      <c r="G7" s="262"/>
      <c r="H7" s="259"/>
      <c r="I7" s="146"/>
      <c r="J7" s="61"/>
      <c r="K7" s="82"/>
      <c r="L7" s="82"/>
      <c r="M7" s="158">
        <f aca="true" t="shared" si="0" ref="M7:M16">SUM(D7:L7)</f>
        <v>0</v>
      </c>
      <c r="N7" s="83"/>
    </row>
    <row r="8" spans="1:14" ht="12.75">
      <c r="A8" s="56"/>
      <c r="B8" s="57" t="s">
        <v>59</v>
      </c>
      <c r="C8" s="58" t="s">
        <v>32</v>
      </c>
      <c r="D8" s="265"/>
      <c r="E8" s="262"/>
      <c r="F8" s="262"/>
      <c r="G8" s="262"/>
      <c r="H8" s="259"/>
      <c r="I8" s="146"/>
      <c r="J8" s="61"/>
      <c r="K8" s="63"/>
      <c r="L8" s="63"/>
      <c r="M8" s="64">
        <f t="shared" si="0"/>
        <v>0</v>
      </c>
      <c r="N8" s="65"/>
    </row>
    <row r="9" spans="1:14" ht="12.75">
      <c r="A9" s="56"/>
      <c r="B9" s="57" t="s">
        <v>59</v>
      </c>
      <c r="C9" s="58" t="s">
        <v>32</v>
      </c>
      <c r="D9" s="59"/>
      <c r="E9" s="60"/>
      <c r="F9" s="60"/>
      <c r="G9" s="60"/>
      <c r="H9" s="146"/>
      <c r="I9" s="146"/>
      <c r="J9" s="61"/>
      <c r="K9" s="82"/>
      <c r="L9" s="82"/>
      <c r="M9" s="158">
        <f t="shared" si="0"/>
        <v>0</v>
      </c>
      <c r="N9" s="83"/>
    </row>
    <row r="10" spans="1:14" ht="12.75">
      <c r="A10" s="56"/>
      <c r="B10" s="57" t="s">
        <v>59</v>
      </c>
      <c r="C10" s="58" t="s">
        <v>32</v>
      </c>
      <c r="D10" s="59"/>
      <c r="E10" s="60"/>
      <c r="F10" s="60"/>
      <c r="G10" s="60"/>
      <c r="H10" s="146"/>
      <c r="I10" s="146"/>
      <c r="J10" s="61"/>
      <c r="K10" s="63"/>
      <c r="L10" s="63"/>
      <c r="M10" s="64">
        <f t="shared" si="0"/>
        <v>0</v>
      </c>
      <c r="N10" s="65"/>
    </row>
    <row r="11" spans="1:14" ht="12.75">
      <c r="A11" s="56"/>
      <c r="B11" s="57" t="s">
        <v>59</v>
      </c>
      <c r="C11" s="58" t="s">
        <v>32</v>
      </c>
      <c r="D11" s="59"/>
      <c r="E11" s="60"/>
      <c r="F11" s="60"/>
      <c r="G11" s="60"/>
      <c r="H11" s="146"/>
      <c r="I11" s="146"/>
      <c r="J11" s="61"/>
      <c r="K11" s="82"/>
      <c r="L11" s="82"/>
      <c r="M11" s="158">
        <f t="shared" si="0"/>
        <v>0</v>
      </c>
      <c r="N11" s="83"/>
    </row>
    <row r="12" spans="1:14" ht="12.75">
      <c r="A12" s="56"/>
      <c r="B12" s="57" t="s">
        <v>59</v>
      </c>
      <c r="C12" s="58" t="s">
        <v>32</v>
      </c>
      <c r="D12" s="59"/>
      <c r="E12" s="60"/>
      <c r="F12" s="60"/>
      <c r="G12" s="60"/>
      <c r="H12" s="146"/>
      <c r="I12" s="146"/>
      <c r="J12" s="61"/>
      <c r="K12" s="63"/>
      <c r="L12" s="63"/>
      <c r="M12" s="64">
        <f t="shared" si="0"/>
        <v>0</v>
      </c>
      <c r="N12" s="65"/>
    </row>
    <row r="13" spans="1:14" ht="12.75">
      <c r="A13" s="56"/>
      <c r="B13" s="57" t="s">
        <v>59</v>
      </c>
      <c r="C13" s="58" t="s">
        <v>32</v>
      </c>
      <c r="D13" s="59"/>
      <c r="E13" s="60"/>
      <c r="F13" s="60"/>
      <c r="G13" s="60"/>
      <c r="H13" s="146"/>
      <c r="I13" s="146"/>
      <c r="J13" s="61"/>
      <c r="K13" s="82"/>
      <c r="L13" s="82"/>
      <c r="M13" s="158">
        <f t="shared" si="0"/>
        <v>0</v>
      </c>
      <c r="N13" s="83"/>
    </row>
    <row r="14" spans="1:14" ht="12.75">
      <c r="A14" s="56"/>
      <c r="B14" s="57" t="s">
        <v>59</v>
      </c>
      <c r="C14" s="58" t="s">
        <v>32</v>
      </c>
      <c r="D14" s="59"/>
      <c r="E14" s="60"/>
      <c r="F14" s="60"/>
      <c r="G14" s="60"/>
      <c r="H14" s="146"/>
      <c r="I14" s="146"/>
      <c r="J14" s="61"/>
      <c r="K14" s="63"/>
      <c r="L14" s="63"/>
      <c r="M14" s="64">
        <f t="shared" si="0"/>
        <v>0</v>
      </c>
      <c r="N14" s="65"/>
    </row>
    <row r="15" spans="1:14" ht="12.75">
      <c r="A15" s="56"/>
      <c r="B15" s="57" t="s">
        <v>59</v>
      </c>
      <c r="C15" s="58" t="s">
        <v>32</v>
      </c>
      <c r="D15" s="59"/>
      <c r="E15" s="60"/>
      <c r="F15" s="60"/>
      <c r="G15" s="60"/>
      <c r="H15" s="146"/>
      <c r="I15" s="146"/>
      <c r="J15" s="61"/>
      <c r="K15" s="82"/>
      <c r="L15" s="82"/>
      <c r="M15" s="158">
        <f t="shared" si="0"/>
        <v>0</v>
      </c>
      <c r="N15" s="83"/>
    </row>
    <row r="16" spans="1:14" ht="13.5" thickBot="1">
      <c r="A16" s="196"/>
      <c r="B16" s="150" t="s">
        <v>59</v>
      </c>
      <c r="C16" s="153" t="s">
        <v>32</v>
      </c>
      <c r="D16" s="97"/>
      <c r="E16" s="102"/>
      <c r="F16" s="102"/>
      <c r="G16" s="102"/>
      <c r="H16" s="101"/>
      <c r="I16" s="101"/>
      <c r="J16" s="61"/>
      <c r="K16" s="63"/>
      <c r="L16" s="63"/>
      <c r="M16" s="64">
        <f t="shared" si="0"/>
        <v>0</v>
      </c>
      <c r="N16" s="65"/>
    </row>
    <row r="17" spans="1:14" ht="13.5" thickBot="1">
      <c r="A17" s="197" t="s">
        <v>31</v>
      </c>
      <c r="B17" s="180" t="s">
        <v>59</v>
      </c>
      <c r="C17" s="181" t="s">
        <v>32</v>
      </c>
      <c r="D17" s="130"/>
      <c r="E17" s="131"/>
      <c r="F17" s="131"/>
      <c r="G17" s="131"/>
      <c r="H17" s="159"/>
      <c r="I17" s="131"/>
      <c r="J17" s="103"/>
      <c r="K17" s="68"/>
      <c r="L17" s="139" t="s">
        <v>14</v>
      </c>
      <c r="M17" s="141">
        <f>SUM(D17:L17)</f>
        <v>0</v>
      </c>
      <c r="N17" s="47">
        <f>M17</f>
        <v>0</v>
      </c>
    </row>
    <row r="18" spans="1:15" ht="13.5" thickBot="1">
      <c r="A18" s="70" t="s">
        <v>57</v>
      </c>
      <c r="B18" s="71" t="s">
        <v>59</v>
      </c>
      <c r="C18" s="72" t="s">
        <v>32</v>
      </c>
      <c r="D18" s="133"/>
      <c r="E18" s="134"/>
      <c r="F18" s="134"/>
      <c r="G18" s="134"/>
      <c r="H18" s="160"/>
      <c r="I18" s="134"/>
      <c r="J18" s="73"/>
      <c r="K18" s="140" t="s">
        <v>14</v>
      </c>
      <c r="L18" s="74"/>
      <c r="M18" s="75">
        <f>SUM(D18:L18)</f>
        <v>0</v>
      </c>
      <c r="N18" s="76">
        <f>M18</f>
        <v>0</v>
      </c>
      <c r="O18" s="47">
        <f>SUM(N6:N18)</f>
        <v>0</v>
      </c>
    </row>
    <row r="19" spans="1:15" ht="12.75">
      <c r="A19" s="290" t="s">
        <v>132</v>
      </c>
      <c r="B19" s="150" t="s">
        <v>60</v>
      </c>
      <c r="C19" s="105" t="s">
        <v>32</v>
      </c>
      <c r="D19" s="154">
        <v>18</v>
      </c>
      <c r="E19" s="155"/>
      <c r="F19" s="155">
        <v>18</v>
      </c>
      <c r="G19" s="155"/>
      <c r="H19" s="156">
        <v>17</v>
      </c>
      <c r="I19" s="171"/>
      <c r="J19" s="87"/>
      <c r="K19" s="88"/>
      <c r="L19" s="177"/>
      <c r="M19" s="129">
        <f aca="true" t="shared" si="1" ref="M19:M28">SUM(D19:L19)</f>
        <v>53</v>
      </c>
      <c r="N19" s="188">
        <v>53</v>
      </c>
      <c r="O19" s="90"/>
    </row>
    <row r="20" spans="1:15" ht="12.75">
      <c r="A20" s="291" t="s">
        <v>103</v>
      </c>
      <c r="B20" s="91" t="s">
        <v>60</v>
      </c>
      <c r="C20" s="161" t="s">
        <v>32</v>
      </c>
      <c r="D20" s="162">
        <v>20</v>
      </c>
      <c r="E20" s="163"/>
      <c r="F20" s="163">
        <v>19</v>
      </c>
      <c r="G20" s="163"/>
      <c r="H20" s="164"/>
      <c r="I20" s="172">
        <v>20</v>
      </c>
      <c r="J20" s="165"/>
      <c r="K20" s="143"/>
      <c r="L20" s="175"/>
      <c r="M20" s="112">
        <f t="shared" si="1"/>
        <v>59</v>
      </c>
      <c r="N20" s="189">
        <v>59</v>
      </c>
      <c r="O20" s="90"/>
    </row>
    <row r="21" spans="1:15" ht="12.75">
      <c r="A21" s="290" t="s">
        <v>131</v>
      </c>
      <c r="B21" s="150" t="s">
        <v>60</v>
      </c>
      <c r="C21" s="105" t="s">
        <v>32</v>
      </c>
      <c r="D21" s="154"/>
      <c r="E21" s="297">
        <v>18</v>
      </c>
      <c r="F21" s="155">
        <v>14</v>
      </c>
      <c r="G21" s="155"/>
      <c r="H21" s="156"/>
      <c r="I21" s="173">
        <v>16</v>
      </c>
      <c r="J21" s="87"/>
      <c r="K21" s="88"/>
      <c r="L21" s="177"/>
      <c r="M21" s="89">
        <f t="shared" si="1"/>
        <v>48</v>
      </c>
      <c r="N21" s="190">
        <v>48</v>
      </c>
      <c r="O21" s="90"/>
    </row>
    <row r="22" spans="1:15" ht="12.75">
      <c r="A22" s="66"/>
      <c r="B22" s="91" t="s">
        <v>60</v>
      </c>
      <c r="C22" s="161" t="s">
        <v>32</v>
      </c>
      <c r="D22" s="162"/>
      <c r="E22" s="163"/>
      <c r="F22" s="163"/>
      <c r="G22" s="163"/>
      <c r="H22" s="164"/>
      <c r="I22" s="172"/>
      <c r="J22" s="165"/>
      <c r="K22" s="143"/>
      <c r="L22" s="175"/>
      <c r="M22" s="112">
        <f t="shared" si="1"/>
        <v>0</v>
      </c>
      <c r="N22" s="189"/>
      <c r="O22" s="90"/>
    </row>
    <row r="23" spans="1:15" ht="12.75">
      <c r="A23" s="149"/>
      <c r="B23" s="150" t="s">
        <v>60</v>
      </c>
      <c r="C23" s="105" t="s">
        <v>32</v>
      </c>
      <c r="D23" s="154"/>
      <c r="E23" s="155"/>
      <c r="F23" s="155"/>
      <c r="G23" s="155"/>
      <c r="H23" s="156"/>
      <c r="I23" s="173"/>
      <c r="J23" s="87"/>
      <c r="K23" s="88"/>
      <c r="L23" s="177"/>
      <c r="M23" s="89">
        <f t="shared" si="1"/>
        <v>0</v>
      </c>
      <c r="N23" s="191"/>
      <c r="O23" s="90"/>
    </row>
    <row r="24" spans="1:15" ht="12.75">
      <c r="A24" s="66"/>
      <c r="B24" s="91" t="s">
        <v>60</v>
      </c>
      <c r="C24" s="161" t="s">
        <v>32</v>
      </c>
      <c r="D24" s="162"/>
      <c r="E24" s="163"/>
      <c r="F24" s="163"/>
      <c r="G24" s="163"/>
      <c r="H24" s="164"/>
      <c r="I24" s="172"/>
      <c r="J24" s="165"/>
      <c r="K24" s="143"/>
      <c r="L24" s="175"/>
      <c r="M24" s="112">
        <f t="shared" si="1"/>
        <v>0</v>
      </c>
      <c r="N24" s="189"/>
      <c r="O24" s="90"/>
    </row>
    <row r="25" spans="1:15" ht="12.75">
      <c r="A25" s="149"/>
      <c r="B25" s="150" t="s">
        <v>60</v>
      </c>
      <c r="C25" s="105" t="s">
        <v>32</v>
      </c>
      <c r="D25" s="154"/>
      <c r="E25" s="155"/>
      <c r="F25" s="155"/>
      <c r="G25" s="155"/>
      <c r="H25" s="156"/>
      <c r="I25" s="173"/>
      <c r="J25" s="87"/>
      <c r="K25" s="88"/>
      <c r="L25" s="177"/>
      <c r="M25" s="89">
        <f t="shared" si="1"/>
        <v>0</v>
      </c>
      <c r="N25" s="190"/>
      <c r="O25" s="90"/>
    </row>
    <row r="26" spans="1:15" ht="12.75">
      <c r="A26" s="66"/>
      <c r="B26" s="91" t="s">
        <v>60</v>
      </c>
      <c r="C26" s="161" t="s">
        <v>32</v>
      </c>
      <c r="D26" s="162"/>
      <c r="E26" s="163"/>
      <c r="F26" s="163"/>
      <c r="G26" s="163"/>
      <c r="H26" s="164"/>
      <c r="I26" s="172"/>
      <c r="J26" s="165"/>
      <c r="K26" s="143"/>
      <c r="L26" s="175"/>
      <c r="M26" s="112">
        <f t="shared" si="1"/>
        <v>0</v>
      </c>
      <c r="N26" s="189"/>
      <c r="O26" s="90"/>
    </row>
    <row r="27" spans="1:15" ht="12.75">
      <c r="A27" s="166"/>
      <c r="B27" s="57" t="s">
        <v>60</v>
      </c>
      <c r="C27" s="78" t="s">
        <v>32</v>
      </c>
      <c r="D27" s="167"/>
      <c r="E27" s="168"/>
      <c r="F27" s="168"/>
      <c r="G27" s="168"/>
      <c r="H27" s="169"/>
      <c r="I27" s="174"/>
      <c r="J27" s="67"/>
      <c r="K27" s="170"/>
      <c r="L27" s="176"/>
      <c r="M27" s="112">
        <f t="shared" si="1"/>
        <v>0</v>
      </c>
      <c r="N27" s="189"/>
      <c r="O27" s="90"/>
    </row>
    <row r="28" spans="1:15" ht="13.5" thickBot="1">
      <c r="A28" s="149"/>
      <c r="B28" s="150" t="s">
        <v>60</v>
      </c>
      <c r="C28" s="105" t="s">
        <v>32</v>
      </c>
      <c r="D28" s="154"/>
      <c r="E28" s="155"/>
      <c r="F28" s="155"/>
      <c r="G28" s="155"/>
      <c r="H28" s="156"/>
      <c r="I28" s="173"/>
      <c r="J28" s="87"/>
      <c r="K28" s="88"/>
      <c r="L28" s="177"/>
      <c r="M28" s="89">
        <f t="shared" si="1"/>
        <v>0</v>
      </c>
      <c r="N28" s="190"/>
      <c r="O28" s="90"/>
    </row>
    <row r="29" spans="1:14" ht="13.5" thickBot="1">
      <c r="A29" s="179" t="s">
        <v>31</v>
      </c>
      <c r="B29" s="180" t="s">
        <v>60</v>
      </c>
      <c r="C29" s="227" t="s">
        <v>32</v>
      </c>
      <c r="D29" s="130"/>
      <c r="E29" s="131"/>
      <c r="F29" s="131"/>
      <c r="G29" s="131"/>
      <c r="H29" s="131"/>
      <c r="I29" s="132"/>
      <c r="J29" s="103"/>
      <c r="K29" s="68">
        <v>20</v>
      </c>
      <c r="L29" s="139" t="s">
        <v>14</v>
      </c>
      <c r="M29" s="141">
        <f aca="true" t="shared" si="2" ref="M29:M90">SUM(D29:L29)</f>
        <v>20</v>
      </c>
      <c r="N29" s="47">
        <f>M29</f>
        <v>20</v>
      </c>
    </row>
    <row r="30" spans="1:15" ht="13.5" thickBot="1">
      <c r="A30" s="85" t="s">
        <v>57</v>
      </c>
      <c r="B30" s="71" t="s">
        <v>60</v>
      </c>
      <c r="C30" s="113" t="s">
        <v>32</v>
      </c>
      <c r="D30" s="133"/>
      <c r="E30" s="134"/>
      <c r="F30" s="134"/>
      <c r="G30" s="134"/>
      <c r="H30" s="134"/>
      <c r="I30" s="135"/>
      <c r="J30" s="73"/>
      <c r="K30" s="140" t="s">
        <v>14</v>
      </c>
      <c r="L30" s="74"/>
      <c r="M30" s="141">
        <f t="shared" si="2"/>
        <v>0</v>
      </c>
      <c r="N30" s="76">
        <f>M30</f>
        <v>0</v>
      </c>
      <c r="O30" s="47">
        <f>SUM(N19:N30)</f>
        <v>180</v>
      </c>
    </row>
    <row r="31" spans="1:15" ht="12.75">
      <c r="A31" s="147" t="s">
        <v>253</v>
      </c>
      <c r="B31" s="150" t="s">
        <v>61</v>
      </c>
      <c r="C31" s="185" t="s">
        <v>32</v>
      </c>
      <c r="D31" s="183">
        <v>16</v>
      </c>
      <c r="E31" s="86"/>
      <c r="F31" s="86"/>
      <c r="G31" s="86">
        <v>19</v>
      </c>
      <c r="H31" s="86"/>
      <c r="I31" s="142">
        <v>19</v>
      </c>
      <c r="J31" s="87"/>
      <c r="K31" s="88"/>
      <c r="L31" s="177"/>
      <c r="M31" s="89">
        <f t="shared" si="2"/>
        <v>54</v>
      </c>
      <c r="N31" s="190">
        <v>54</v>
      </c>
      <c r="O31" s="90"/>
    </row>
    <row r="32" spans="1:15" ht="12.75">
      <c r="A32" s="96" t="s">
        <v>257</v>
      </c>
      <c r="B32" s="91" t="s">
        <v>61</v>
      </c>
      <c r="C32" s="91" t="s">
        <v>32</v>
      </c>
      <c r="D32" s="165">
        <v>19</v>
      </c>
      <c r="E32" s="163"/>
      <c r="F32" s="163">
        <v>17</v>
      </c>
      <c r="G32" s="163"/>
      <c r="H32" s="163">
        <v>19</v>
      </c>
      <c r="I32" s="164"/>
      <c r="J32" s="165"/>
      <c r="K32" s="143"/>
      <c r="L32" s="175"/>
      <c r="M32" s="112">
        <f t="shared" si="2"/>
        <v>55</v>
      </c>
      <c r="N32" s="189">
        <v>55</v>
      </c>
      <c r="O32" s="90"/>
    </row>
    <row r="33" spans="1:15" ht="12.75">
      <c r="A33" s="147" t="s">
        <v>256</v>
      </c>
      <c r="B33" s="150" t="s">
        <v>61</v>
      </c>
      <c r="C33" s="150" t="s">
        <v>32</v>
      </c>
      <c r="D33" s="87"/>
      <c r="E33" s="155">
        <v>19</v>
      </c>
      <c r="F33" s="155">
        <v>20</v>
      </c>
      <c r="G33" s="155"/>
      <c r="H33" s="155">
        <v>16</v>
      </c>
      <c r="I33" s="156"/>
      <c r="J33" s="87"/>
      <c r="K33" s="88"/>
      <c r="L33" s="177"/>
      <c r="M33" s="89">
        <f t="shared" si="2"/>
        <v>55</v>
      </c>
      <c r="N33" s="190">
        <v>55</v>
      </c>
      <c r="O33" s="90"/>
    </row>
    <row r="34" spans="1:15" ht="12.75">
      <c r="A34" s="96" t="s">
        <v>255</v>
      </c>
      <c r="B34" s="91" t="s">
        <v>61</v>
      </c>
      <c r="C34" s="91" t="s">
        <v>32</v>
      </c>
      <c r="D34" s="165"/>
      <c r="E34" s="163">
        <v>20</v>
      </c>
      <c r="F34" s="163"/>
      <c r="G34" s="163">
        <v>20</v>
      </c>
      <c r="H34" s="163">
        <v>19</v>
      </c>
      <c r="I34" s="164"/>
      <c r="J34" s="165"/>
      <c r="K34" s="143"/>
      <c r="L34" s="175"/>
      <c r="M34" s="112">
        <f t="shared" si="2"/>
        <v>59</v>
      </c>
      <c r="N34" s="189">
        <v>59</v>
      </c>
      <c r="O34" s="90"/>
    </row>
    <row r="35" spans="1:15" ht="12.75">
      <c r="A35" s="151"/>
      <c r="B35" s="150" t="s">
        <v>61</v>
      </c>
      <c r="C35" s="150" t="s">
        <v>32</v>
      </c>
      <c r="D35" s="87"/>
      <c r="E35" s="155"/>
      <c r="F35" s="155"/>
      <c r="G35" s="155"/>
      <c r="H35" s="155"/>
      <c r="I35" s="156"/>
      <c r="J35" s="87"/>
      <c r="K35" s="88"/>
      <c r="L35" s="177"/>
      <c r="M35" s="89">
        <f t="shared" si="2"/>
        <v>0</v>
      </c>
      <c r="N35" s="190"/>
      <c r="O35" s="90"/>
    </row>
    <row r="36" spans="1:15" ht="12.75">
      <c r="A36" s="84"/>
      <c r="B36" s="91" t="s">
        <v>61</v>
      </c>
      <c r="C36" s="91" t="s">
        <v>32</v>
      </c>
      <c r="D36" s="165"/>
      <c r="E36" s="163"/>
      <c r="F36" s="163"/>
      <c r="G36" s="163"/>
      <c r="H36" s="163"/>
      <c r="I36" s="164"/>
      <c r="J36" s="165"/>
      <c r="K36" s="143"/>
      <c r="L36" s="175"/>
      <c r="M36" s="112">
        <f t="shared" si="2"/>
        <v>0</v>
      </c>
      <c r="N36" s="189"/>
      <c r="O36" s="90"/>
    </row>
    <row r="37" spans="1:15" ht="12.75">
      <c r="A37" s="151"/>
      <c r="B37" s="150" t="s">
        <v>61</v>
      </c>
      <c r="C37" s="150" t="s">
        <v>32</v>
      </c>
      <c r="D37" s="87"/>
      <c r="E37" s="155"/>
      <c r="F37" s="155"/>
      <c r="G37" s="155"/>
      <c r="H37" s="155"/>
      <c r="I37" s="156"/>
      <c r="J37" s="87"/>
      <c r="K37" s="88"/>
      <c r="L37" s="177"/>
      <c r="M37" s="89">
        <f t="shared" si="2"/>
        <v>0</v>
      </c>
      <c r="N37" s="190"/>
      <c r="O37" s="90"/>
    </row>
    <row r="38" spans="1:15" ht="12.75">
      <c r="A38" s="84"/>
      <c r="B38" s="91" t="s">
        <v>61</v>
      </c>
      <c r="C38" s="91" t="s">
        <v>32</v>
      </c>
      <c r="D38" s="165"/>
      <c r="E38" s="163"/>
      <c r="F38" s="163"/>
      <c r="G38" s="163"/>
      <c r="H38" s="163"/>
      <c r="I38" s="164"/>
      <c r="J38" s="165"/>
      <c r="K38" s="143"/>
      <c r="L38" s="175"/>
      <c r="M38" s="112">
        <f t="shared" si="2"/>
        <v>0</v>
      </c>
      <c r="N38" s="189"/>
      <c r="O38" s="90"/>
    </row>
    <row r="39" spans="1:15" ht="12.75">
      <c r="A39" s="84"/>
      <c r="B39" s="91" t="s">
        <v>61</v>
      </c>
      <c r="C39" s="91" t="s">
        <v>32</v>
      </c>
      <c r="D39" s="165"/>
      <c r="E39" s="163"/>
      <c r="F39" s="163"/>
      <c r="G39" s="163"/>
      <c r="H39" s="163"/>
      <c r="I39" s="164"/>
      <c r="J39" s="165"/>
      <c r="K39" s="143"/>
      <c r="L39" s="175"/>
      <c r="M39" s="112">
        <f t="shared" si="2"/>
        <v>0</v>
      </c>
      <c r="N39" s="189"/>
      <c r="O39" s="90"/>
    </row>
    <row r="40" spans="1:15" ht="13.5" thickBot="1">
      <c r="A40" s="151"/>
      <c r="B40" s="150" t="s">
        <v>61</v>
      </c>
      <c r="C40" s="93" t="s">
        <v>32</v>
      </c>
      <c r="D40" s="184"/>
      <c r="E40" s="155"/>
      <c r="F40" s="155"/>
      <c r="G40" s="155"/>
      <c r="H40" s="155"/>
      <c r="I40" s="156"/>
      <c r="J40" s="87"/>
      <c r="K40" s="88"/>
      <c r="L40" s="177"/>
      <c r="M40" s="89">
        <f t="shared" si="2"/>
        <v>0</v>
      </c>
      <c r="N40" s="192"/>
      <c r="O40" s="90"/>
    </row>
    <row r="41" spans="1:14" ht="13.5" thickBot="1">
      <c r="A41" s="179" t="s">
        <v>31</v>
      </c>
      <c r="B41" s="180" t="s">
        <v>61</v>
      </c>
      <c r="C41" s="181" t="s">
        <v>32</v>
      </c>
      <c r="D41" s="182"/>
      <c r="E41" s="131"/>
      <c r="F41" s="131"/>
      <c r="G41" s="131"/>
      <c r="H41" s="131"/>
      <c r="I41" s="132"/>
      <c r="J41" s="67"/>
      <c r="K41" s="68"/>
      <c r="L41" s="226" t="s">
        <v>14</v>
      </c>
      <c r="M41" s="141">
        <f t="shared" si="2"/>
        <v>0</v>
      </c>
      <c r="N41" s="195">
        <f>M41</f>
        <v>0</v>
      </c>
    </row>
    <row r="42" spans="1:15" ht="13.5" thickBot="1">
      <c r="A42" s="85" t="s">
        <v>57</v>
      </c>
      <c r="B42" s="71" t="s">
        <v>61</v>
      </c>
      <c r="C42" s="72" t="s">
        <v>32</v>
      </c>
      <c r="D42" s="136"/>
      <c r="E42" s="134"/>
      <c r="F42" s="134"/>
      <c r="G42" s="134"/>
      <c r="H42" s="134"/>
      <c r="I42" s="135"/>
      <c r="J42" s="73"/>
      <c r="K42" s="140" t="s">
        <v>14</v>
      </c>
      <c r="L42" s="194">
        <v>20</v>
      </c>
      <c r="M42" s="141">
        <f t="shared" si="2"/>
        <v>20</v>
      </c>
      <c r="N42" s="192">
        <f>M42</f>
        <v>20</v>
      </c>
      <c r="O42" s="47">
        <f>SUM(N31:N42)</f>
        <v>243</v>
      </c>
    </row>
    <row r="43" spans="1:15" ht="12.75">
      <c r="A43" s="248"/>
      <c r="B43" s="150" t="s">
        <v>84</v>
      </c>
      <c r="C43" s="153" t="s">
        <v>32</v>
      </c>
      <c r="D43" s="87"/>
      <c r="E43" s="155"/>
      <c r="F43" s="155"/>
      <c r="G43" s="155"/>
      <c r="H43" s="155"/>
      <c r="I43" s="156"/>
      <c r="J43" s="87"/>
      <c r="K43" s="88"/>
      <c r="L43" s="214"/>
      <c r="M43" s="129">
        <f t="shared" si="2"/>
        <v>0</v>
      </c>
      <c r="N43" s="190"/>
      <c r="O43" s="90"/>
    </row>
    <row r="44" spans="1:15" ht="12.75">
      <c r="A44" s="96"/>
      <c r="B44" s="91" t="s">
        <v>84</v>
      </c>
      <c r="C44" s="92" t="s">
        <v>32</v>
      </c>
      <c r="D44" s="228"/>
      <c r="E44" s="229"/>
      <c r="F44" s="229"/>
      <c r="G44" s="229"/>
      <c r="H44" s="229"/>
      <c r="I44" s="230"/>
      <c r="J44" s="228"/>
      <c r="K44" s="231"/>
      <c r="L44" s="232"/>
      <c r="M44" s="112">
        <f t="shared" si="2"/>
        <v>0</v>
      </c>
      <c r="N44" s="189"/>
      <c r="O44" s="90"/>
    </row>
    <row r="45" spans="1:15" ht="12.75">
      <c r="A45" s="151"/>
      <c r="B45" s="150" t="s">
        <v>84</v>
      </c>
      <c r="C45" s="153" t="s">
        <v>32</v>
      </c>
      <c r="D45" s="215"/>
      <c r="E45" s="216"/>
      <c r="F45" s="216"/>
      <c r="G45" s="216"/>
      <c r="H45" s="216"/>
      <c r="I45" s="217"/>
      <c r="J45" s="215"/>
      <c r="K45" s="218"/>
      <c r="L45" s="214"/>
      <c r="M45" s="89">
        <f t="shared" si="2"/>
        <v>0</v>
      </c>
      <c r="N45" s="190"/>
      <c r="O45" s="90"/>
    </row>
    <row r="46" spans="1:15" ht="12.75">
      <c r="A46" s="84"/>
      <c r="B46" s="91" t="s">
        <v>84</v>
      </c>
      <c r="C46" s="92" t="s">
        <v>32</v>
      </c>
      <c r="D46" s="228"/>
      <c r="E46" s="229"/>
      <c r="F46" s="229"/>
      <c r="G46" s="229"/>
      <c r="H46" s="229"/>
      <c r="I46" s="230"/>
      <c r="J46" s="228"/>
      <c r="K46" s="231"/>
      <c r="L46" s="232"/>
      <c r="M46" s="112">
        <f t="shared" si="2"/>
        <v>0</v>
      </c>
      <c r="N46" s="189"/>
      <c r="O46" s="90"/>
    </row>
    <row r="47" spans="1:15" ht="12.75">
      <c r="A47" s="151"/>
      <c r="B47" s="150" t="s">
        <v>84</v>
      </c>
      <c r="C47" s="153" t="s">
        <v>32</v>
      </c>
      <c r="D47" s="215"/>
      <c r="E47" s="216"/>
      <c r="F47" s="216"/>
      <c r="G47" s="216"/>
      <c r="H47" s="216"/>
      <c r="I47" s="217"/>
      <c r="J47" s="215"/>
      <c r="K47" s="218"/>
      <c r="L47" s="214"/>
      <c r="M47" s="89">
        <f t="shared" si="2"/>
        <v>0</v>
      </c>
      <c r="N47" s="190"/>
      <c r="O47" s="90"/>
    </row>
    <row r="48" spans="1:15" ht="12.75">
      <c r="A48" s="84"/>
      <c r="B48" s="91" t="s">
        <v>84</v>
      </c>
      <c r="C48" s="92" t="s">
        <v>32</v>
      </c>
      <c r="D48" s="228"/>
      <c r="E48" s="229"/>
      <c r="F48" s="229"/>
      <c r="G48" s="229"/>
      <c r="H48" s="229"/>
      <c r="I48" s="230"/>
      <c r="J48" s="228"/>
      <c r="K48" s="231"/>
      <c r="L48" s="232"/>
      <c r="M48" s="112">
        <f t="shared" si="2"/>
        <v>0</v>
      </c>
      <c r="N48" s="189"/>
      <c r="O48" s="90"/>
    </row>
    <row r="49" spans="1:15" ht="12.75">
      <c r="A49" s="151"/>
      <c r="B49" s="150" t="s">
        <v>84</v>
      </c>
      <c r="C49" s="153" t="s">
        <v>32</v>
      </c>
      <c r="D49" s="215"/>
      <c r="E49" s="216"/>
      <c r="F49" s="216"/>
      <c r="G49" s="216"/>
      <c r="H49" s="216"/>
      <c r="I49" s="217"/>
      <c r="J49" s="215"/>
      <c r="K49" s="218"/>
      <c r="L49" s="214"/>
      <c r="M49" s="89">
        <f t="shared" si="2"/>
        <v>0</v>
      </c>
      <c r="N49" s="190"/>
      <c r="O49" s="90"/>
    </row>
    <row r="50" spans="1:15" ht="12.75">
      <c r="A50" s="84"/>
      <c r="B50" s="91" t="s">
        <v>84</v>
      </c>
      <c r="C50" s="92" t="s">
        <v>32</v>
      </c>
      <c r="D50" s="228"/>
      <c r="E50" s="229"/>
      <c r="F50" s="229"/>
      <c r="G50" s="229"/>
      <c r="H50" s="229"/>
      <c r="I50" s="230"/>
      <c r="J50" s="228"/>
      <c r="K50" s="231"/>
      <c r="L50" s="232"/>
      <c r="M50" s="112">
        <f t="shared" si="2"/>
        <v>0</v>
      </c>
      <c r="N50" s="189"/>
      <c r="O50" s="90"/>
    </row>
    <row r="51" spans="1:15" ht="12.75">
      <c r="A51" s="84"/>
      <c r="B51" s="91" t="s">
        <v>84</v>
      </c>
      <c r="C51" s="92" t="s">
        <v>32</v>
      </c>
      <c r="D51" s="228"/>
      <c r="E51" s="229"/>
      <c r="F51" s="229"/>
      <c r="G51" s="229"/>
      <c r="H51" s="229"/>
      <c r="I51" s="230"/>
      <c r="J51" s="228"/>
      <c r="K51" s="231"/>
      <c r="L51" s="232"/>
      <c r="M51" s="112">
        <f t="shared" si="2"/>
        <v>0</v>
      </c>
      <c r="N51" s="189"/>
      <c r="O51" s="90"/>
    </row>
    <row r="52" spans="1:15" ht="13.5" thickBot="1">
      <c r="A52" s="151"/>
      <c r="B52" s="150" t="s">
        <v>84</v>
      </c>
      <c r="C52" s="153" t="s">
        <v>32</v>
      </c>
      <c r="D52" s="215"/>
      <c r="E52" s="216"/>
      <c r="F52" s="216"/>
      <c r="G52" s="216"/>
      <c r="H52" s="216"/>
      <c r="I52" s="217"/>
      <c r="J52" s="215"/>
      <c r="K52" s="218"/>
      <c r="L52" s="214"/>
      <c r="M52" s="89">
        <f t="shared" si="2"/>
        <v>0</v>
      </c>
      <c r="N52" s="190"/>
      <c r="O52" s="90"/>
    </row>
    <row r="53" spans="1:15" ht="13.5" thickBot="1">
      <c r="A53" s="179" t="s">
        <v>31</v>
      </c>
      <c r="B53" s="180" t="s">
        <v>84</v>
      </c>
      <c r="C53" s="181" t="s">
        <v>32</v>
      </c>
      <c r="D53" s="233"/>
      <c r="E53" s="234"/>
      <c r="F53" s="234"/>
      <c r="G53" s="234"/>
      <c r="H53" s="234"/>
      <c r="I53" s="235"/>
      <c r="J53" s="236"/>
      <c r="K53" s="237"/>
      <c r="L53" s="238" t="s">
        <v>14</v>
      </c>
      <c r="M53" s="239">
        <f t="shared" si="2"/>
        <v>0</v>
      </c>
      <c r="N53" s="240">
        <f>M53</f>
        <v>0</v>
      </c>
      <c r="O53" s="90"/>
    </row>
    <row r="54" spans="1:15" ht="13.5" thickBot="1">
      <c r="A54" s="85" t="s">
        <v>57</v>
      </c>
      <c r="B54" s="93" t="s">
        <v>84</v>
      </c>
      <c r="C54" s="94" t="s">
        <v>32</v>
      </c>
      <c r="D54" s="222"/>
      <c r="E54" s="223"/>
      <c r="F54" s="223"/>
      <c r="G54" s="223"/>
      <c r="H54" s="223"/>
      <c r="I54" s="224"/>
      <c r="J54" s="220"/>
      <c r="K54" s="225" t="s">
        <v>14</v>
      </c>
      <c r="L54" s="221"/>
      <c r="M54" s="75">
        <f t="shared" si="2"/>
        <v>0</v>
      </c>
      <c r="N54" s="192">
        <f>M54</f>
        <v>0</v>
      </c>
      <c r="O54" s="47">
        <f>SUM(N43:N54)</f>
        <v>0</v>
      </c>
    </row>
    <row r="55" spans="1:15" ht="12.75">
      <c r="A55" s="147"/>
      <c r="B55" s="57" t="s">
        <v>62</v>
      </c>
      <c r="C55" s="58" t="s">
        <v>32</v>
      </c>
      <c r="D55" s="215"/>
      <c r="E55" s="216"/>
      <c r="F55" s="216"/>
      <c r="G55" s="216"/>
      <c r="H55" s="216"/>
      <c r="I55" s="216"/>
      <c r="J55" s="215"/>
      <c r="K55" s="218"/>
      <c r="L55" s="214"/>
      <c r="M55" s="89">
        <f t="shared" si="2"/>
        <v>0</v>
      </c>
      <c r="N55" s="190"/>
      <c r="O55" s="90"/>
    </row>
    <row r="56" spans="1:15" ht="12.75">
      <c r="A56" s="96"/>
      <c r="B56" s="57" t="s">
        <v>62</v>
      </c>
      <c r="C56" s="58" t="s">
        <v>32</v>
      </c>
      <c r="D56" s="178"/>
      <c r="E56" s="86"/>
      <c r="F56" s="86"/>
      <c r="G56" s="86"/>
      <c r="H56" s="86"/>
      <c r="I56" s="86"/>
      <c r="J56" s="87"/>
      <c r="K56" s="143"/>
      <c r="L56" s="175"/>
      <c r="M56" s="112">
        <f t="shared" si="2"/>
        <v>0</v>
      </c>
      <c r="N56" s="189"/>
      <c r="O56" s="90"/>
    </row>
    <row r="57" spans="1:15" ht="12.75">
      <c r="A57" s="147"/>
      <c r="B57" s="57" t="s">
        <v>62</v>
      </c>
      <c r="C57" s="58" t="s">
        <v>32</v>
      </c>
      <c r="D57" s="178"/>
      <c r="E57" s="86"/>
      <c r="F57" s="86"/>
      <c r="G57" s="86"/>
      <c r="H57" s="86"/>
      <c r="I57" s="86"/>
      <c r="J57" s="87"/>
      <c r="K57" s="88"/>
      <c r="L57" s="177"/>
      <c r="M57" s="89">
        <f t="shared" si="2"/>
        <v>0</v>
      </c>
      <c r="N57" s="190"/>
      <c r="O57" s="90"/>
    </row>
    <row r="58" spans="1:15" ht="12.75">
      <c r="A58" s="96"/>
      <c r="B58" s="57" t="s">
        <v>62</v>
      </c>
      <c r="C58" s="58" t="s">
        <v>32</v>
      </c>
      <c r="D58" s="178"/>
      <c r="E58" s="86"/>
      <c r="F58" s="86"/>
      <c r="G58" s="86"/>
      <c r="H58" s="86"/>
      <c r="I58" s="86"/>
      <c r="J58" s="87"/>
      <c r="K58" s="143"/>
      <c r="L58" s="175"/>
      <c r="M58" s="112">
        <f t="shared" si="2"/>
        <v>0</v>
      </c>
      <c r="N58" s="189"/>
      <c r="O58" s="90"/>
    </row>
    <row r="59" spans="1:15" ht="12.75">
      <c r="A59" s="151"/>
      <c r="B59" s="57" t="s">
        <v>62</v>
      </c>
      <c r="C59" s="58" t="s">
        <v>32</v>
      </c>
      <c r="D59" s="178"/>
      <c r="E59" s="86"/>
      <c r="F59" s="86"/>
      <c r="G59" s="86"/>
      <c r="H59" s="86"/>
      <c r="I59" s="86"/>
      <c r="J59" s="87"/>
      <c r="K59" s="88"/>
      <c r="L59" s="177"/>
      <c r="M59" s="89">
        <f t="shared" si="2"/>
        <v>0</v>
      </c>
      <c r="N59" s="190"/>
      <c r="O59" s="90"/>
    </row>
    <row r="60" spans="1:15" ht="12.75">
      <c r="A60" s="84"/>
      <c r="B60" s="57" t="s">
        <v>62</v>
      </c>
      <c r="C60" s="58" t="s">
        <v>32</v>
      </c>
      <c r="D60" s="178"/>
      <c r="E60" s="86"/>
      <c r="F60" s="86"/>
      <c r="G60" s="86"/>
      <c r="H60" s="86"/>
      <c r="I60" s="86"/>
      <c r="J60" s="87"/>
      <c r="K60" s="143"/>
      <c r="L60" s="175"/>
      <c r="M60" s="112">
        <f t="shared" si="2"/>
        <v>0</v>
      </c>
      <c r="N60" s="189"/>
      <c r="O60" s="90"/>
    </row>
    <row r="61" spans="1:15" ht="12.75">
      <c r="A61" s="151"/>
      <c r="B61" s="57" t="s">
        <v>62</v>
      </c>
      <c r="C61" s="58" t="s">
        <v>32</v>
      </c>
      <c r="D61" s="178"/>
      <c r="E61" s="86"/>
      <c r="F61" s="86"/>
      <c r="G61" s="86"/>
      <c r="H61" s="86"/>
      <c r="I61" s="86"/>
      <c r="J61" s="87"/>
      <c r="K61" s="88"/>
      <c r="L61" s="177"/>
      <c r="M61" s="112">
        <f t="shared" si="2"/>
        <v>0</v>
      </c>
      <c r="N61" s="190"/>
      <c r="O61" s="90"/>
    </row>
    <row r="62" spans="1:15" ht="12.75">
      <c r="A62" s="84"/>
      <c r="B62" s="57" t="s">
        <v>62</v>
      </c>
      <c r="C62" s="58" t="s">
        <v>32</v>
      </c>
      <c r="D62" s="178"/>
      <c r="E62" s="86"/>
      <c r="F62" s="86"/>
      <c r="G62" s="86"/>
      <c r="H62" s="86"/>
      <c r="I62" s="86"/>
      <c r="J62" s="87"/>
      <c r="K62" s="143"/>
      <c r="L62" s="175"/>
      <c r="M62" s="112">
        <f t="shared" si="2"/>
        <v>0</v>
      </c>
      <c r="N62" s="189"/>
      <c r="O62" s="90"/>
    </row>
    <row r="63" spans="1:15" ht="12.75">
      <c r="A63" s="84"/>
      <c r="B63" s="57" t="s">
        <v>62</v>
      </c>
      <c r="C63" s="58" t="s">
        <v>32</v>
      </c>
      <c r="D63" s="178"/>
      <c r="E63" s="86"/>
      <c r="F63" s="86"/>
      <c r="G63" s="86"/>
      <c r="H63" s="86"/>
      <c r="I63" s="86"/>
      <c r="J63" s="87"/>
      <c r="K63" s="143"/>
      <c r="L63" s="175"/>
      <c r="M63" s="112">
        <f t="shared" si="2"/>
        <v>0</v>
      </c>
      <c r="N63" s="189"/>
      <c r="O63" s="90"/>
    </row>
    <row r="64" spans="1:15" ht="13.5" thickBot="1">
      <c r="A64" s="151"/>
      <c r="B64" s="150" t="s">
        <v>62</v>
      </c>
      <c r="C64" s="153" t="s">
        <v>32</v>
      </c>
      <c r="D64" s="178"/>
      <c r="E64" s="86"/>
      <c r="F64" s="86"/>
      <c r="G64" s="86"/>
      <c r="H64" s="86"/>
      <c r="I64" s="86"/>
      <c r="J64" s="87"/>
      <c r="K64" s="88"/>
      <c r="L64" s="177"/>
      <c r="M64" s="75">
        <f t="shared" si="2"/>
        <v>0</v>
      </c>
      <c r="N64" s="190"/>
      <c r="O64" s="90"/>
    </row>
    <row r="65" spans="1:14" ht="13.5" thickBot="1">
      <c r="A65" s="179" t="s">
        <v>31</v>
      </c>
      <c r="B65" s="180" t="s">
        <v>62</v>
      </c>
      <c r="C65" s="181" t="s">
        <v>32</v>
      </c>
      <c r="D65" s="182"/>
      <c r="E65" s="131"/>
      <c r="F65" s="131"/>
      <c r="G65" s="131"/>
      <c r="H65" s="131"/>
      <c r="I65" s="132"/>
      <c r="J65" s="67"/>
      <c r="K65" s="68"/>
      <c r="L65" s="139" t="s">
        <v>14</v>
      </c>
      <c r="M65" s="89">
        <f t="shared" si="2"/>
        <v>0</v>
      </c>
      <c r="N65" s="69">
        <f>M65</f>
        <v>0</v>
      </c>
    </row>
    <row r="66" spans="1:15" ht="13.5" thickBot="1">
      <c r="A66" s="85" t="s">
        <v>57</v>
      </c>
      <c r="B66" s="71" t="s">
        <v>62</v>
      </c>
      <c r="C66" s="72" t="s">
        <v>32</v>
      </c>
      <c r="D66" s="136"/>
      <c r="E66" s="134"/>
      <c r="F66" s="134"/>
      <c r="G66" s="134"/>
      <c r="H66" s="134"/>
      <c r="I66" s="135"/>
      <c r="J66" s="73"/>
      <c r="K66" s="140" t="s">
        <v>14</v>
      </c>
      <c r="L66" s="194"/>
      <c r="M66" s="141">
        <f t="shared" si="2"/>
        <v>0</v>
      </c>
      <c r="N66" s="195">
        <f>M66</f>
        <v>0</v>
      </c>
      <c r="O66" s="47">
        <f>SUM(N55:N66)</f>
        <v>0</v>
      </c>
    </row>
    <row r="67" spans="1:15" ht="12.75">
      <c r="A67" s="248"/>
      <c r="B67" s="57" t="s">
        <v>6</v>
      </c>
      <c r="C67" s="58" t="s">
        <v>32</v>
      </c>
      <c r="D67" s="87"/>
      <c r="E67" s="155"/>
      <c r="F67" s="155"/>
      <c r="G67" s="155"/>
      <c r="H67" s="155"/>
      <c r="I67" s="156"/>
      <c r="J67" s="87"/>
      <c r="K67" s="88"/>
      <c r="L67" s="177"/>
      <c r="M67" s="89">
        <f t="shared" si="2"/>
        <v>0</v>
      </c>
      <c r="N67" s="188"/>
      <c r="O67" s="90"/>
    </row>
    <row r="68" spans="1:15" ht="12.75">
      <c r="A68" s="96"/>
      <c r="B68" s="57" t="s">
        <v>6</v>
      </c>
      <c r="C68" s="58" t="s">
        <v>32</v>
      </c>
      <c r="D68" s="162"/>
      <c r="E68" s="163"/>
      <c r="F68" s="163"/>
      <c r="G68" s="163"/>
      <c r="H68" s="163"/>
      <c r="I68" s="164"/>
      <c r="J68" s="165"/>
      <c r="K68" s="143"/>
      <c r="L68" s="175"/>
      <c r="M68" s="89">
        <f t="shared" si="2"/>
        <v>0</v>
      </c>
      <c r="N68" s="189"/>
      <c r="O68" s="90"/>
    </row>
    <row r="69" spans="1:15" ht="12.75">
      <c r="A69" s="147"/>
      <c r="B69" s="57" t="s">
        <v>6</v>
      </c>
      <c r="C69" s="58" t="s">
        <v>32</v>
      </c>
      <c r="D69" s="87"/>
      <c r="E69" s="155"/>
      <c r="F69" s="155"/>
      <c r="G69" s="155"/>
      <c r="H69" s="155"/>
      <c r="I69" s="156"/>
      <c r="J69" s="87"/>
      <c r="K69" s="88"/>
      <c r="L69" s="177"/>
      <c r="M69" s="89">
        <f t="shared" si="2"/>
        <v>0</v>
      </c>
      <c r="N69" s="190"/>
      <c r="O69" s="90"/>
    </row>
    <row r="70" spans="1:15" ht="12.75">
      <c r="A70" s="84"/>
      <c r="B70" s="57" t="s">
        <v>6</v>
      </c>
      <c r="C70" s="58" t="s">
        <v>32</v>
      </c>
      <c r="D70" s="162"/>
      <c r="E70" s="163"/>
      <c r="F70" s="163"/>
      <c r="G70" s="163"/>
      <c r="H70" s="163"/>
      <c r="I70" s="164"/>
      <c r="J70" s="165"/>
      <c r="K70" s="143"/>
      <c r="L70" s="175"/>
      <c r="M70" s="89">
        <f t="shared" si="2"/>
        <v>0</v>
      </c>
      <c r="N70" s="189"/>
      <c r="O70" s="90"/>
    </row>
    <row r="71" spans="1:15" ht="12.75">
      <c r="A71" s="151"/>
      <c r="B71" s="57" t="s">
        <v>6</v>
      </c>
      <c r="C71" s="58" t="s">
        <v>32</v>
      </c>
      <c r="D71" s="87"/>
      <c r="E71" s="155"/>
      <c r="F71" s="155"/>
      <c r="G71" s="155"/>
      <c r="H71" s="155"/>
      <c r="I71" s="156"/>
      <c r="J71" s="87"/>
      <c r="K71" s="88"/>
      <c r="L71" s="177"/>
      <c r="M71" s="89">
        <f t="shared" si="2"/>
        <v>0</v>
      </c>
      <c r="N71" s="190"/>
      <c r="O71" s="90"/>
    </row>
    <row r="72" spans="1:15" ht="12.75">
      <c r="A72" s="84"/>
      <c r="B72" s="57" t="s">
        <v>6</v>
      </c>
      <c r="C72" s="58" t="s">
        <v>32</v>
      </c>
      <c r="D72" s="162"/>
      <c r="E72" s="163"/>
      <c r="F72" s="163"/>
      <c r="G72" s="163"/>
      <c r="H72" s="163"/>
      <c r="I72" s="164"/>
      <c r="J72" s="165"/>
      <c r="K72" s="143"/>
      <c r="L72" s="175"/>
      <c r="M72" s="89">
        <f t="shared" si="2"/>
        <v>0</v>
      </c>
      <c r="N72" s="189"/>
      <c r="O72" s="90"/>
    </row>
    <row r="73" spans="1:15" ht="12.75">
      <c r="A73" s="151"/>
      <c r="B73" s="57" t="s">
        <v>6</v>
      </c>
      <c r="C73" s="58" t="s">
        <v>32</v>
      </c>
      <c r="D73" s="87"/>
      <c r="E73" s="155"/>
      <c r="F73" s="155"/>
      <c r="G73" s="155"/>
      <c r="H73" s="155"/>
      <c r="I73" s="156"/>
      <c r="J73" s="87"/>
      <c r="K73" s="88"/>
      <c r="L73" s="177"/>
      <c r="M73" s="89">
        <f t="shared" si="2"/>
        <v>0</v>
      </c>
      <c r="N73" s="190"/>
      <c r="O73" s="90"/>
    </row>
    <row r="74" spans="1:15" ht="12.75">
      <c r="A74" s="84"/>
      <c r="B74" s="57" t="s">
        <v>6</v>
      </c>
      <c r="C74" s="58" t="s">
        <v>32</v>
      </c>
      <c r="D74" s="162"/>
      <c r="E74" s="163"/>
      <c r="F74" s="163"/>
      <c r="G74" s="163"/>
      <c r="H74" s="163"/>
      <c r="I74" s="164"/>
      <c r="J74" s="165"/>
      <c r="K74" s="143"/>
      <c r="L74" s="175"/>
      <c r="M74" s="89">
        <f t="shared" si="2"/>
        <v>0</v>
      </c>
      <c r="N74" s="189"/>
      <c r="O74" s="90"/>
    </row>
    <row r="75" spans="1:15" ht="12.75">
      <c r="A75" s="84"/>
      <c r="B75" s="57" t="s">
        <v>6</v>
      </c>
      <c r="C75" s="58" t="s">
        <v>32</v>
      </c>
      <c r="D75" s="162"/>
      <c r="E75" s="163"/>
      <c r="F75" s="163"/>
      <c r="G75" s="163"/>
      <c r="H75" s="163"/>
      <c r="I75" s="164"/>
      <c r="J75" s="165"/>
      <c r="K75" s="143"/>
      <c r="L75" s="175"/>
      <c r="M75" s="89">
        <f t="shared" si="2"/>
        <v>0</v>
      </c>
      <c r="N75" s="189"/>
      <c r="O75" s="90"/>
    </row>
    <row r="76" spans="1:15" ht="13.5" thickBot="1">
      <c r="A76" s="186"/>
      <c r="B76" s="150" t="s">
        <v>6</v>
      </c>
      <c r="C76" s="153" t="s">
        <v>32</v>
      </c>
      <c r="D76" s="87"/>
      <c r="E76" s="155"/>
      <c r="F76" s="155"/>
      <c r="G76" s="155"/>
      <c r="H76" s="155"/>
      <c r="I76" s="156"/>
      <c r="J76" s="87"/>
      <c r="K76" s="88"/>
      <c r="L76" s="177"/>
      <c r="M76" s="75">
        <f t="shared" si="2"/>
        <v>0</v>
      </c>
      <c r="N76" s="190"/>
      <c r="O76" s="90"/>
    </row>
    <row r="77" spans="1:14" ht="13.5" thickBot="1">
      <c r="A77" s="179" t="s">
        <v>31</v>
      </c>
      <c r="B77" s="180" t="s">
        <v>6</v>
      </c>
      <c r="C77" s="181" t="s">
        <v>32</v>
      </c>
      <c r="D77" s="130"/>
      <c r="E77" s="131"/>
      <c r="F77" s="131"/>
      <c r="G77" s="131"/>
      <c r="H77" s="131"/>
      <c r="I77" s="132"/>
      <c r="J77" s="67"/>
      <c r="K77" s="68"/>
      <c r="L77" s="139" t="s">
        <v>14</v>
      </c>
      <c r="M77" s="75">
        <f t="shared" si="2"/>
        <v>0</v>
      </c>
      <c r="N77" s="69">
        <f>M77</f>
        <v>0</v>
      </c>
    </row>
    <row r="78" spans="1:15" ht="13.5" thickBot="1">
      <c r="A78" s="85" t="s">
        <v>57</v>
      </c>
      <c r="B78" s="71" t="s">
        <v>6</v>
      </c>
      <c r="C78" s="72" t="s">
        <v>32</v>
      </c>
      <c r="D78" s="133"/>
      <c r="E78" s="134"/>
      <c r="F78" s="134"/>
      <c r="G78" s="134"/>
      <c r="H78" s="134"/>
      <c r="I78" s="135"/>
      <c r="J78" s="73"/>
      <c r="K78" s="140" t="s">
        <v>14</v>
      </c>
      <c r="L78" s="74"/>
      <c r="M78" s="75">
        <f t="shared" si="2"/>
        <v>0</v>
      </c>
      <c r="N78" s="47">
        <f>M78</f>
        <v>0</v>
      </c>
      <c r="O78" s="47">
        <f>SUM(N67:N78)</f>
        <v>0</v>
      </c>
    </row>
    <row r="79" spans="1:14" ht="12.75">
      <c r="A79" s="95" t="s">
        <v>222</v>
      </c>
      <c r="B79" s="96" t="s">
        <v>63</v>
      </c>
      <c r="C79" s="92" t="s">
        <v>32</v>
      </c>
      <c r="D79" s="251"/>
      <c r="E79" s="108">
        <v>17</v>
      </c>
      <c r="F79" s="252">
        <v>15</v>
      </c>
      <c r="G79" s="79"/>
      <c r="H79" s="263">
        <v>20</v>
      </c>
      <c r="I79" s="97"/>
      <c r="J79" s="61"/>
      <c r="K79" s="62"/>
      <c r="L79" s="80"/>
      <c r="M79" s="89">
        <f t="shared" si="2"/>
        <v>52</v>
      </c>
      <c r="N79" s="65">
        <v>52</v>
      </c>
    </row>
    <row r="80" spans="1:14" ht="12.75">
      <c r="A80" s="96" t="s">
        <v>223</v>
      </c>
      <c r="B80" s="96" t="s">
        <v>63</v>
      </c>
      <c r="C80" s="92" t="s">
        <v>32</v>
      </c>
      <c r="D80" s="253"/>
      <c r="E80" s="254"/>
      <c r="F80" s="255"/>
      <c r="G80" s="260"/>
      <c r="H80" s="81"/>
      <c r="I80" s="264">
        <v>18</v>
      </c>
      <c r="J80" s="61"/>
      <c r="K80" s="100"/>
      <c r="L80" s="82"/>
      <c r="M80" s="112">
        <f t="shared" si="2"/>
        <v>18</v>
      </c>
      <c r="N80" s="83">
        <v>18</v>
      </c>
    </row>
    <row r="81" spans="1:14" ht="12.75">
      <c r="A81" s="96" t="s">
        <v>224</v>
      </c>
      <c r="B81" s="96" t="s">
        <v>63</v>
      </c>
      <c r="C81" s="92" t="s">
        <v>32</v>
      </c>
      <c r="D81" s="251">
        <v>17</v>
      </c>
      <c r="E81" s="108"/>
      <c r="F81" s="256">
        <v>16</v>
      </c>
      <c r="G81" s="261"/>
      <c r="H81" s="102"/>
      <c r="I81" s="251">
        <v>17</v>
      </c>
      <c r="J81" s="61"/>
      <c r="K81" s="62"/>
      <c r="L81" s="63"/>
      <c r="M81" s="89">
        <f t="shared" si="2"/>
        <v>50</v>
      </c>
      <c r="N81" s="65">
        <v>50</v>
      </c>
    </row>
    <row r="82" spans="1:14" ht="12.75">
      <c r="A82" s="96"/>
      <c r="B82" s="96" t="s">
        <v>63</v>
      </c>
      <c r="C82" s="92" t="s">
        <v>32</v>
      </c>
      <c r="D82" s="253"/>
      <c r="E82" s="254"/>
      <c r="F82" s="255"/>
      <c r="G82" s="260"/>
      <c r="H82" s="260"/>
      <c r="I82" s="99"/>
      <c r="J82" s="61"/>
      <c r="K82" s="100"/>
      <c r="L82" s="82"/>
      <c r="M82" s="112">
        <f t="shared" si="2"/>
        <v>0</v>
      </c>
      <c r="N82" s="83"/>
    </row>
    <row r="83" spans="1:14" ht="12.75">
      <c r="A83" s="96"/>
      <c r="B83" s="96" t="s">
        <v>63</v>
      </c>
      <c r="C83" s="92" t="s">
        <v>32</v>
      </c>
      <c r="D83" s="257"/>
      <c r="E83" s="258"/>
      <c r="F83" s="259"/>
      <c r="G83" s="262"/>
      <c r="H83" s="262"/>
      <c r="I83" s="59"/>
      <c r="J83" s="61"/>
      <c r="K83" s="127"/>
      <c r="L83" s="128"/>
      <c r="M83" s="89">
        <f t="shared" si="2"/>
        <v>0</v>
      </c>
      <c r="N83" s="65"/>
    </row>
    <row r="84" spans="1:14" ht="12.75">
      <c r="A84" s="96"/>
      <c r="B84" s="96" t="s">
        <v>63</v>
      </c>
      <c r="C84" s="92" t="s">
        <v>32</v>
      </c>
      <c r="D84" s="257"/>
      <c r="E84" s="145"/>
      <c r="F84" s="146"/>
      <c r="G84" s="262"/>
      <c r="H84" s="262"/>
      <c r="I84" s="59"/>
      <c r="J84" s="61"/>
      <c r="K84" s="127"/>
      <c r="L84" s="128"/>
      <c r="M84" s="112">
        <f t="shared" si="2"/>
        <v>0</v>
      </c>
      <c r="N84" s="83"/>
    </row>
    <row r="85" spans="1:14" ht="12.75">
      <c r="A85" s="96"/>
      <c r="B85" s="96" t="s">
        <v>63</v>
      </c>
      <c r="C85" s="92" t="s">
        <v>32</v>
      </c>
      <c r="D85" s="144"/>
      <c r="E85" s="145"/>
      <c r="F85" s="146"/>
      <c r="G85" s="60"/>
      <c r="H85" s="60"/>
      <c r="I85" s="59"/>
      <c r="J85" s="61"/>
      <c r="K85" s="127"/>
      <c r="L85" s="128"/>
      <c r="M85" s="112">
        <f t="shared" si="2"/>
        <v>0</v>
      </c>
      <c r="N85" s="65"/>
    </row>
    <row r="86" spans="1:14" ht="12.75">
      <c r="A86" s="96"/>
      <c r="B86" s="96" t="s">
        <v>63</v>
      </c>
      <c r="C86" s="92" t="s">
        <v>32</v>
      </c>
      <c r="D86" s="144"/>
      <c r="E86" s="145"/>
      <c r="F86" s="146"/>
      <c r="G86" s="60"/>
      <c r="H86" s="60"/>
      <c r="I86" s="59"/>
      <c r="J86" s="61"/>
      <c r="K86" s="127"/>
      <c r="L86" s="128"/>
      <c r="M86" s="112">
        <f t="shared" si="2"/>
        <v>0</v>
      </c>
      <c r="N86" s="83"/>
    </row>
    <row r="87" spans="1:14" ht="12.75">
      <c r="A87" s="96"/>
      <c r="B87" s="96" t="s">
        <v>63</v>
      </c>
      <c r="C87" s="92" t="s">
        <v>32</v>
      </c>
      <c r="D87" s="144"/>
      <c r="E87" s="145"/>
      <c r="F87" s="146"/>
      <c r="G87" s="60"/>
      <c r="H87" s="60"/>
      <c r="I87" s="59"/>
      <c r="J87" s="61"/>
      <c r="K87" s="127"/>
      <c r="L87" s="128"/>
      <c r="M87" s="112">
        <f t="shared" si="2"/>
        <v>0</v>
      </c>
      <c r="N87" s="83"/>
    </row>
    <row r="88" spans="1:14" ht="13.5" thickBot="1">
      <c r="A88" s="187"/>
      <c r="B88" s="187" t="s">
        <v>63</v>
      </c>
      <c r="C88" s="152" t="s">
        <v>32</v>
      </c>
      <c r="D88" s="144"/>
      <c r="E88" s="145"/>
      <c r="F88" s="146"/>
      <c r="G88" s="60"/>
      <c r="H88" s="60"/>
      <c r="I88" s="59"/>
      <c r="J88" s="61"/>
      <c r="K88" s="127"/>
      <c r="L88" s="128"/>
      <c r="M88" s="112">
        <f t="shared" si="2"/>
        <v>0</v>
      </c>
      <c r="N88" s="65"/>
    </row>
    <row r="89" spans="1:14" ht="13.5" thickBot="1">
      <c r="A89" s="179" t="s">
        <v>31</v>
      </c>
      <c r="B89" s="180" t="s">
        <v>63</v>
      </c>
      <c r="C89" s="181" t="s">
        <v>32</v>
      </c>
      <c r="D89" s="130"/>
      <c r="E89" s="131"/>
      <c r="F89" s="131"/>
      <c r="G89" s="131"/>
      <c r="H89" s="131"/>
      <c r="I89" s="131"/>
      <c r="J89" s="103"/>
      <c r="K89" s="68">
        <v>19</v>
      </c>
      <c r="L89" s="139"/>
      <c r="M89" s="141">
        <f t="shared" si="2"/>
        <v>19</v>
      </c>
      <c r="N89" s="69">
        <f>M89</f>
        <v>19</v>
      </c>
    </row>
    <row r="90" spans="1:15" ht="13.5" thickBot="1">
      <c r="A90" s="85" t="s">
        <v>57</v>
      </c>
      <c r="B90" s="71" t="s">
        <v>63</v>
      </c>
      <c r="C90" s="72" t="s">
        <v>32</v>
      </c>
      <c r="D90" s="133"/>
      <c r="E90" s="134"/>
      <c r="F90" s="134"/>
      <c r="G90" s="134"/>
      <c r="H90" s="134"/>
      <c r="I90" s="134"/>
      <c r="J90" s="73"/>
      <c r="K90" s="140" t="s">
        <v>14</v>
      </c>
      <c r="L90" s="74"/>
      <c r="M90" s="75">
        <f t="shared" si="2"/>
        <v>0</v>
      </c>
      <c r="N90" s="47">
        <f>M90</f>
        <v>0</v>
      </c>
      <c r="O90" s="47">
        <f>SUM(N79:N90)</f>
        <v>139</v>
      </c>
    </row>
    <row r="91" spans="1:15" ht="12.75">
      <c r="A91" s="104"/>
      <c r="B91" s="105"/>
      <c r="C91" s="105"/>
      <c r="D91" s="106"/>
      <c r="E91" s="106"/>
      <c r="F91" s="106"/>
      <c r="G91" s="106"/>
      <c r="H91" s="106"/>
      <c r="I91" s="106"/>
      <c r="J91" s="106"/>
      <c r="K91" s="106"/>
      <c r="L91" s="106"/>
      <c r="M91" s="107"/>
      <c r="N91" s="90"/>
      <c r="O91" s="90"/>
    </row>
    <row r="92" spans="1:15" ht="12.75">
      <c r="A92" s="104"/>
      <c r="B92" s="105"/>
      <c r="C92" s="105"/>
      <c r="D92" s="106"/>
      <c r="E92" s="106"/>
      <c r="F92" s="106"/>
      <c r="G92" s="106"/>
      <c r="H92" s="106"/>
      <c r="I92" s="106"/>
      <c r="J92" s="106"/>
      <c r="K92" s="106"/>
      <c r="L92" s="106"/>
      <c r="M92" s="107"/>
      <c r="N92" s="90"/>
      <c r="O92" s="90"/>
    </row>
    <row r="93" spans="1:15" ht="12.75">
      <c r="A93" s="104"/>
      <c r="B93" s="105"/>
      <c r="C93" s="105"/>
      <c r="D93" s="106"/>
      <c r="E93" s="106"/>
      <c r="F93" s="106"/>
      <c r="G93" s="106"/>
      <c r="H93" s="106"/>
      <c r="I93" s="106"/>
      <c r="J93" s="106"/>
      <c r="K93" s="106"/>
      <c r="L93" s="106"/>
      <c r="M93" s="107"/>
      <c r="N93" s="90"/>
      <c r="O93" s="90"/>
    </row>
    <row r="94" spans="1:15" ht="12.75">
      <c r="A94" s="104"/>
      <c r="B94" s="105"/>
      <c r="C94" s="105"/>
      <c r="D94" s="106"/>
      <c r="E94" s="106"/>
      <c r="F94" s="106"/>
      <c r="G94" s="106"/>
      <c r="H94" s="106"/>
      <c r="I94" s="106"/>
      <c r="J94" s="106"/>
      <c r="K94" s="106"/>
      <c r="L94" s="106"/>
      <c r="M94" s="107"/>
      <c r="N94" s="90"/>
      <c r="O94" s="90"/>
    </row>
    <row r="95" spans="1:15" ht="12.75">
      <c r="A95" s="104"/>
      <c r="B95" s="105"/>
      <c r="C95" s="105"/>
      <c r="D95" s="106"/>
      <c r="E95" s="106"/>
      <c r="F95" s="106"/>
      <c r="G95" s="106"/>
      <c r="H95" s="106"/>
      <c r="I95" s="106"/>
      <c r="J95" s="106"/>
      <c r="K95" s="106"/>
      <c r="L95" s="106"/>
      <c r="M95" s="107"/>
      <c r="N95" s="90"/>
      <c r="O95" s="90"/>
    </row>
    <row r="96" spans="1:13" ht="12.75">
      <c r="A96" s="104"/>
      <c r="B96" s="108"/>
      <c r="C96" s="105"/>
      <c r="D96" s="106"/>
      <c r="E96" s="106"/>
      <c r="F96" s="106"/>
      <c r="G96" s="106"/>
      <c r="H96" s="106"/>
      <c r="I96" s="106"/>
      <c r="J96" s="106"/>
      <c r="K96" s="106"/>
      <c r="L96" s="106"/>
      <c r="M96" s="107"/>
    </row>
    <row r="97" spans="1:13" ht="12.75">
      <c r="A97" s="104"/>
      <c r="B97" s="108"/>
      <c r="C97" s="105"/>
      <c r="D97" s="106"/>
      <c r="E97" s="106"/>
      <c r="F97" s="106"/>
      <c r="G97" s="106"/>
      <c r="H97" s="106"/>
      <c r="I97" s="106"/>
      <c r="J97" s="106"/>
      <c r="K97" s="106"/>
      <c r="L97" s="106"/>
      <c r="M97" s="107"/>
    </row>
    <row r="98" spans="1:13" ht="18.75" thickBot="1">
      <c r="A98" s="42" t="str">
        <f>A2</f>
        <v>Venue</v>
      </c>
      <c r="B98" s="43" t="str">
        <f>B2</f>
        <v>Park Sports Centre, Wheatley</v>
      </c>
      <c r="C98" s="42"/>
      <c r="D98" s="44"/>
      <c r="G98" s="45" t="str">
        <f>G2:J2</f>
        <v>Date - </v>
      </c>
      <c r="H98" s="46" t="str">
        <f>H2</f>
        <v>13th March 2011</v>
      </c>
      <c r="J98" s="38"/>
      <c r="K98" s="39"/>
      <c r="L98" s="39"/>
      <c r="M98" s="39"/>
    </row>
    <row r="99" spans="1:19" ht="18.75" thickBot="1">
      <c r="A99" s="109" t="s">
        <v>47</v>
      </c>
      <c r="B99" s="38"/>
      <c r="C99" s="38"/>
      <c r="D99" s="38"/>
      <c r="E99" s="38"/>
      <c r="F99" s="38"/>
      <c r="G99" s="38"/>
      <c r="H99" s="38"/>
      <c r="I99" s="39"/>
      <c r="J99" s="39"/>
      <c r="K99" s="39"/>
      <c r="L99" s="39"/>
      <c r="M99" s="39"/>
      <c r="N99" s="69" t="s">
        <v>48</v>
      </c>
      <c r="Q99" s="14"/>
      <c r="R99" s="14"/>
      <c r="S99" s="14"/>
    </row>
    <row r="100" spans="1:19" ht="13.5" thickBot="1">
      <c r="A100" s="47" t="s">
        <v>49</v>
      </c>
      <c r="B100" s="110" t="s">
        <v>50</v>
      </c>
      <c r="C100" s="50" t="s">
        <v>51</v>
      </c>
      <c r="D100" s="51" t="s">
        <v>52</v>
      </c>
      <c r="E100" s="111" t="s">
        <v>53</v>
      </c>
      <c r="F100" s="53" t="s">
        <v>29</v>
      </c>
      <c r="G100" s="54" t="s">
        <v>64</v>
      </c>
      <c r="H100" s="53" t="s">
        <v>18</v>
      </c>
      <c r="I100" s="51" t="s">
        <v>55</v>
      </c>
      <c r="J100" s="111" t="s">
        <v>56</v>
      </c>
      <c r="K100" s="54" t="s">
        <v>31</v>
      </c>
      <c r="L100" s="54" t="s">
        <v>57</v>
      </c>
      <c r="M100" s="53" t="s">
        <v>10</v>
      </c>
      <c r="N100" s="76" t="s">
        <v>58</v>
      </c>
      <c r="Q100" s="14"/>
      <c r="R100" s="14"/>
      <c r="S100" s="14"/>
    </row>
    <row r="101" spans="1:19" ht="12.75">
      <c r="A101" s="196" t="s">
        <v>128</v>
      </c>
      <c r="B101" s="150" t="s">
        <v>59</v>
      </c>
      <c r="C101" s="153" t="s">
        <v>33</v>
      </c>
      <c r="D101" s="251">
        <v>15</v>
      </c>
      <c r="E101" s="256"/>
      <c r="F101" s="263">
        <v>18</v>
      </c>
      <c r="G101" s="108"/>
      <c r="H101" s="263">
        <v>18</v>
      </c>
      <c r="I101" s="97"/>
      <c r="J101" s="61"/>
      <c r="K101" s="62"/>
      <c r="L101" s="63"/>
      <c r="M101" s="64">
        <f aca="true" t="shared" si="3" ref="M101:M109">SUM(D101:L101)</f>
        <v>51</v>
      </c>
      <c r="N101" s="65">
        <v>51</v>
      </c>
      <c r="Q101" s="14"/>
      <c r="R101" s="14"/>
      <c r="S101" s="14"/>
    </row>
    <row r="102" spans="1:19" ht="12.75">
      <c r="A102" s="249"/>
      <c r="B102" s="91" t="s">
        <v>59</v>
      </c>
      <c r="C102" s="92" t="s">
        <v>33</v>
      </c>
      <c r="D102" s="264"/>
      <c r="E102" s="255"/>
      <c r="F102" s="260"/>
      <c r="G102" s="254"/>
      <c r="H102" s="260"/>
      <c r="I102" s="99"/>
      <c r="J102" s="98"/>
      <c r="K102" s="100"/>
      <c r="L102" s="82"/>
      <c r="M102" s="112">
        <f t="shared" si="3"/>
        <v>0</v>
      </c>
      <c r="N102" s="83"/>
      <c r="Q102" s="14"/>
      <c r="R102" s="14"/>
      <c r="S102" s="14"/>
    </row>
    <row r="103" spans="1:19" ht="12.75">
      <c r="A103" s="196"/>
      <c r="B103" s="150" t="s">
        <v>59</v>
      </c>
      <c r="C103" s="153" t="s">
        <v>33</v>
      </c>
      <c r="D103" s="251"/>
      <c r="E103" s="256"/>
      <c r="F103" s="261"/>
      <c r="G103" s="108"/>
      <c r="H103" s="261"/>
      <c r="I103" s="97"/>
      <c r="J103" s="61"/>
      <c r="K103" s="62"/>
      <c r="L103" s="63"/>
      <c r="M103" s="64">
        <f t="shared" si="3"/>
        <v>0</v>
      </c>
      <c r="N103" s="65"/>
      <c r="Q103" s="14"/>
      <c r="R103" s="14"/>
      <c r="S103" s="14"/>
    </row>
    <row r="104" spans="1:19" ht="12.75">
      <c r="A104" s="175"/>
      <c r="B104" s="91" t="s">
        <v>59</v>
      </c>
      <c r="C104" s="92" t="s">
        <v>33</v>
      </c>
      <c r="D104" s="264"/>
      <c r="E104" s="255"/>
      <c r="F104" s="260"/>
      <c r="G104" s="254"/>
      <c r="H104" s="260"/>
      <c r="I104" s="99"/>
      <c r="J104" s="98"/>
      <c r="K104" s="100"/>
      <c r="L104" s="82"/>
      <c r="M104" s="112">
        <f t="shared" si="3"/>
        <v>0</v>
      </c>
      <c r="N104" s="83"/>
      <c r="Q104" s="14"/>
      <c r="R104" s="14"/>
      <c r="S104" s="14"/>
    </row>
    <row r="105" spans="1:19" ht="12.75">
      <c r="A105" s="177"/>
      <c r="B105" s="150" t="s">
        <v>59</v>
      </c>
      <c r="C105" s="153" t="s">
        <v>33</v>
      </c>
      <c r="D105" s="251"/>
      <c r="E105" s="256"/>
      <c r="F105" s="261"/>
      <c r="G105" s="108"/>
      <c r="H105" s="261"/>
      <c r="I105" s="97"/>
      <c r="J105" s="61"/>
      <c r="K105" s="62"/>
      <c r="L105" s="63"/>
      <c r="M105" s="64">
        <f t="shared" si="3"/>
        <v>0</v>
      </c>
      <c r="N105" s="65"/>
      <c r="Q105" s="14"/>
      <c r="R105" s="14"/>
      <c r="S105" s="14"/>
    </row>
    <row r="106" spans="1:19" ht="12.75">
      <c r="A106" s="175"/>
      <c r="B106" s="91" t="s">
        <v>59</v>
      </c>
      <c r="C106" s="92" t="s">
        <v>33</v>
      </c>
      <c r="D106" s="264"/>
      <c r="E106" s="255"/>
      <c r="F106" s="260"/>
      <c r="G106" s="254"/>
      <c r="H106" s="260"/>
      <c r="I106" s="99"/>
      <c r="J106" s="98"/>
      <c r="K106" s="100"/>
      <c r="L106" s="82"/>
      <c r="M106" s="112">
        <f t="shared" si="3"/>
        <v>0</v>
      </c>
      <c r="N106" s="83"/>
      <c r="Q106" s="14"/>
      <c r="R106" s="14"/>
      <c r="S106" s="14"/>
    </row>
    <row r="107" spans="1:19" ht="12.75">
      <c r="A107" s="177"/>
      <c r="B107" s="150" t="s">
        <v>59</v>
      </c>
      <c r="C107" s="153" t="s">
        <v>33</v>
      </c>
      <c r="D107" s="251"/>
      <c r="E107" s="256"/>
      <c r="F107" s="261"/>
      <c r="G107" s="108"/>
      <c r="H107" s="261"/>
      <c r="I107" s="97"/>
      <c r="J107" s="61"/>
      <c r="K107" s="62"/>
      <c r="L107" s="63"/>
      <c r="M107" s="64">
        <f t="shared" si="3"/>
        <v>0</v>
      </c>
      <c r="N107" s="65"/>
      <c r="Q107" s="14"/>
      <c r="R107" s="14"/>
      <c r="S107" s="14"/>
    </row>
    <row r="108" spans="1:19" ht="12.75">
      <c r="A108" s="175"/>
      <c r="B108" s="91" t="s">
        <v>59</v>
      </c>
      <c r="C108" s="92" t="s">
        <v>33</v>
      </c>
      <c r="D108" s="264"/>
      <c r="E108" s="255"/>
      <c r="F108" s="260"/>
      <c r="G108" s="254"/>
      <c r="H108" s="260"/>
      <c r="I108" s="99"/>
      <c r="J108" s="98"/>
      <c r="K108" s="100"/>
      <c r="L108" s="82"/>
      <c r="M108" s="112">
        <f t="shared" si="3"/>
        <v>0</v>
      </c>
      <c r="N108" s="83"/>
      <c r="Q108" s="14"/>
      <c r="R108" s="14"/>
      <c r="S108" s="14"/>
    </row>
    <row r="109" spans="1:19" ht="12.75">
      <c r="A109" s="175"/>
      <c r="B109" s="91" t="s">
        <v>59</v>
      </c>
      <c r="C109" s="92" t="s">
        <v>33</v>
      </c>
      <c r="D109" s="264"/>
      <c r="E109" s="255"/>
      <c r="F109" s="260"/>
      <c r="G109" s="254"/>
      <c r="H109" s="260"/>
      <c r="I109" s="99"/>
      <c r="J109" s="98"/>
      <c r="K109" s="100"/>
      <c r="L109" s="82"/>
      <c r="M109" s="112">
        <f t="shared" si="3"/>
        <v>0</v>
      </c>
      <c r="N109" s="83"/>
      <c r="Q109" s="14"/>
      <c r="R109" s="14"/>
      <c r="S109" s="14"/>
    </row>
    <row r="110" spans="1:19" ht="13.5" thickBot="1">
      <c r="A110" s="196"/>
      <c r="B110" s="150" t="s">
        <v>59</v>
      </c>
      <c r="C110" s="153" t="s">
        <v>33</v>
      </c>
      <c r="D110" s="265"/>
      <c r="E110" s="259"/>
      <c r="F110" s="266"/>
      <c r="G110" s="258"/>
      <c r="H110" s="266"/>
      <c r="I110" s="59"/>
      <c r="J110" s="61"/>
      <c r="K110" s="62"/>
      <c r="L110" s="63"/>
      <c r="M110" s="64">
        <f>SUM(D110:L110)</f>
        <v>0</v>
      </c>
      <c r="N110" s="65"/>
      <c r="Q110" s="14"/>
      <c r="R110" s="14"/>
      <c r="S110" s="14"/>
    </row>
    <row r="111" spans="1:16" ht="13.5" thickBot="1">
      <c r="A111" s="197" t="s">
        <v>31</v>
      </c>
      <c r="B111" s="180" t="s">
        <v>59</v>
      </c>
      <c r="C111" s="181" t="s">
        <v>33</v>
      </c>
      <c r="D111" s="267"/>
      <c r="E111" s="268"/>
      <c r="F111" s="268"/>
      <c r="G111" s="268"/>
      <c r="H111" s="269"/>
      <c r="I111" s="137"/>
      <c r="J111" s="67"/>
      <c r="K111" s="68"/>
      <c r="L111" s="139" t="s">
        <v>14</v>
      </c>
      <c r="M111" s="141">
        <f>SUM(D111:L111)</f>
        <v>0</v>
      </c>
      <c r="N111" s="47">
        <f>M111</f>
        <v>0</v>
      </c>
      <c r="P111" s="14"/>
    </row>
    <row r="112" spans="1:15" ht="13.5" thickBot="1">
      <c r="A112" s="70" t="s">
        <v>57</v>
      </c>
      <c r="B112" s="71" t="s">
        <v>59</v>
      </c>
      <c r="C112" s="94" t="s">
        <v>33</v>
      </c>
      <c r="D112" s="270"/>
      <c r="E112" s="271"/>
      <c r="F112" s="271"/>
      <c r="G112" s="271"/>
      <c r="H112" s="272"/>
      <c r="I112" s="138"/>
      <c r="J112" s="73"/>
      <c r="K112" s="140" t="s">
        <v>14</v>
      </c>
      <c r="L112" s="74"/>
      <c r="M112" s="75">
        <f>SUM(D112:L112)</f>
        <v>0</v>
      </c>
      <c r="N112" s="76">
        <f>M112</f>
        <v>0</v>
      </c>
      <c r="O112" s="47">
        <f>SUM(N101:N112)</f>
        <v>51</v>
      </c>
    </row>
    <row r="113" spans="1:14" ht="12.75">
      <c r="A113" s="77" t="s">
        <v>101</v>
      </c>
      <c r="B113" s="57" t="s">
        <v>60</v>
      </c>
      <c r="C113" s="58" t="s">
        <v>33</v>
      </c>
      <c r="D113" s="263">
        <v>20</v>
      </c>
      <c r="E113" s="263"/>
      <c r="F113" s="263">
        <v>20</v>
      </c>
      <c r="G113" s="263"/>
      <c r="H113" s="263"/>
      <c r="I113" s="263">
        <v>19</v>
      </c>
      <c r="J113" s="61"/>
      <c r="K113" s="80"/>
      <c r="L113" s="63"/>
      <c r="M113" s="64">
        <f aca="true" t="shared" si="4" ref="M113:M184">SUM(D113:L113)</f>
        <v>59</v>
      </c>
      <c r="N113" s="69">
        <v>59</v>
      </c>
    </row>
    <row r="114" spans="1:14" ht="13.5" thickBot="1">
      <c r="A114" s="77" t="s">
        <v>129</v>
      </c>
      <c r="B114" s="57" t="s">
        <v>60</v>
      </c>
      <c r="C114" s="58" t="s">
        <v>33</v>
      </c>
      <c r="D114" s="260">
        <v>18</v>
      </c>
      <c r="E114" s="260"/>
      <c r="F114" s="260"/>
      <c r="G114" s="260">
        <v>20</v>
      </c>
      <c r="H114" s="260">
        <v>19</v>
      </c>
      <c r="I114" s="81"/>
      <c r="J114" s="61"/>
      <c r="K114" s="82"/>
      <c r="L114" s="82"/>
      <c r="M114" s="112">
        <f t="shared" si="4"/>
        <v>57</v>
      </c>
      <c r="N114" s="83">
        <v>57</v>
      </c>
    </row>
    <row r="115" spans="1:14" ht="13.5" thickBot="1">
      <c r="A115" s="77" t="s">
        <v>130</v>
      </c>
      <c r="B115" s="57" t="s">
        <v>60</v>
      </c>
      <c r="C115" s="58" t="s">
        <v>33</v>
      </c>
      <c r="D115" s="260">
        <v>17</v>
      </c>
      <c r="E115" s="260"/>
      <c r="F115" s="260">
        <v>19</v>
      </c>
      <c r="G115" s="260"/>
      <c r="H115" s="260"/>
      <c r="I115" s="260">
        <v>17</v>
      </c>
      <c r="J115" s="61"/>
      <c r="K115" s="127"/>
      <c r="L115" s="128"/>
      <c r="M115" s="64">
        <f t="shared" si="4"/>
        <v>53</v>
      </c>
      <c r="N115" s="69">
        <v>53</v>
      </c>
    </row>
    <row r="116" spans="1:14" ht="12.75">
      <c r="A116" s="77" t="s">
        <v>109</v>
      </c>
      <c r="B116" s="57" t="s">
        <v>60</v>
      </c>
      <c r="C116" s="58" t="s">
        <v>33</v>
      </c>
      <c r="D116" s="265"/>
      <c r="E116" s="262">
        <v>20</v>
      </c>
      <c r="F116" s="262"/>
      <c r="G116" s="262">
        <v>14</v>
      </c>
      <c r="H116" s="262"/>
      <c r="I116" s="259">
        <v>15</v>
      </c>
      <c r="J116" s="61"/>
      <c r="K116" s="127"/>
      <c r="L116" s="128"/>
      <c r="M116" s="112">
        <f t="shared" si="4"/>
        <v>49</v>
      </c>
      <c r="N116" s="69">
        <v>49</v>
      </c>
    </row>
    <row r="117" spans="1:14" ht="12.75">
      <c r="A117" s="77"/>
      <c r="B117" s="57" t="s">
        <v>60</v>
      </c>
      <c r="C117" s="58" t="s">
        <v>33</v>
      </c>
      <c r="D117" s="265"/>
      <c r="E117" s="262"/>
      <c r="F117" s="262"/>
      <c r="G117" s="262"/>
      <c r="H117" s="262"/>
      <c r="I117" s="146"/>
      <c r="J117" s="61"/>
      <c r="K117" s="127"/>
      <c r="L117" s="128"/>
      <c r="M117" s="64">
        <f t="shared" si="4"/>
        <v>0</v>
      </c>
      <c r="N117" s="198"/>
    </row>
    <row r="118" spans="1:14" ht="12.75">
      <c r="A118" s="77"/>
      <c r="B118" s="57" t="s">
        <v>60</v>
      </c>
      <c r="C118" s="58" t="s">
        <v>33</v>
      </c>
      <c r="D118" s="265"/>
      <c r="E118" s="262"/>
      <c r="F118" s="262"/>
      <c r="G118" s="262"/>
      <c r="H118" s="262"/>
      <c r="I118" s="146"/>
      <c r="J118" s="61"/>
      <c r="K118" s="127"/>
      <c r="L118" s="128"/>
      <c r="M118" s="112">
        <f t="shared" si="4"/>
        <v>0</v>
      </c>
      <c r="N118" s="200"/>
    </row>
    <row r="119" spans="1:14" ht="12.75">
      <c r="A119" s="77"/>
      <c r="B119" s="57" t="s">
        <v>60</v>
      </c>
      <c r="C119" s="58" t="s">
        <v>33</v>
      </c>
      <c r="D119" s="265"/>
      <c r="E119" s="262"/>
      <c r="F119" s="262"/>
      <c r="G119" s="262"/>
      <c r="H119" s="262"/>
      <c r="I119" s="146"/>
      <c r="J119" s="61"/>
      <c r="K119" s="127"/>
      <c r="L119" s="128"/>
      <c r="M119" s="64">
        <f t="shared" si="4"/>
        <v>0</v>
      </c>
      <c r="N119" s="198"/>
    </row>
    <row r="120" spans="1:14" ht="12.75">
      <c r="A120" s="77"/>
      <c r="B120" s="57" t="s">
        <v>60</v>
      </c>
      <c r="C120" s="58" t="s">
        <v>33</v>
      </c>
      <c r="D120" s="265"/>
      <c r="E120" s="262"/>
      <c r="F120" s="262"/>
      <c r="G120" s="262"/>
      <c r="H120" s="262"/>
      <c r="I120" s="146"/>
      <c r="J120" s="61"/>
      <c r="K120" s="127"/>
      <c r="L120" s="128"/>
      <c r="M120" s="112">
        <f t="shared" si="4"/>
        <v>0</v>
      </c>
      <c r="N120" s="200"/>
    </row>
    <row r="121" spans="1:14" ht="12.75">
      <c r="A121" s="77"/>
      <c r="B121" s="57" t="s">
        <v>60</v>
      </c>
      <c r="C121" s="58" t="s">
        <v>33</v>
      </c>
      <c r="D121" s="265"/>
      <c r="E121" s="262"/>
      <c r="F121" s="262"/>
      <c r="G121" s="262"/>
      <c r="H121" s="262"/>
      <c r="I121" s="146"/>
      <c r="J121" s="61"/>
      <c r="K121" s="127"/>
      <c r="L121" s="128"/>
      <c r="M121" s="64">
        <f t="shared" si="4"/>
        <v>0</v>
      </c>
      <c r="N121" s="200"/>
    </row>
    <row r="122" spans="1:14" ht="13.5" thickBot="1">
      <c r="A122" s="147"/>
      <c r="B122" s="150" t="s">
        <v>60</v>
      </c>
      <c r="C122" s="153" t="s">
        <v>33</v>
      </c>
      <c r="D122" s="265"/>
      <c r="E122" s="262"/>
      <c r="F122" s="262"/>
      <c r="G122" s="262"/>
      <c r="H122" s="262"/>
      <c r="I122" s="146"/>
      <c r="J122" s="61"/>
      <c r="K122" s="127"/>
      <c r="L122" s="128"/>
      <c r="M122" s="112">
        <f t="shared" si="4"/>
        <v>0</v>
      </c>
      <c r="N122" s="199"/>
    </row>
    <row r="123" spans="1:14" ht="13.5" thickBot="1">
      <c r="A123" s="179" t="s">
        <v>31</v>
      </c>
      <c r="B123" s="180" t="s">
        <v>60</v>
      </c>
      <c r="C123" s="181" t="s">
        <v>33</v>
      </c>
      <c r="D123" s="267"/>
      <c r="E123" s="268"/>
      <c r="F123" s="268"/>
      <c r="G123" s="268"/>
      <c r="H123" s="268"/>
      <c r="I123" s="132"/>
      <c r="J123" s="67"/>
      <c r="K123" s="68">
        <v>20</v>
      </c>
      <c r="L123" s="139" t="s">
        <v>14</v>
      </c>
      <c r="M123" s="141">
        <f t="shared" si="4"/>
        <v>20</v>
      </c>
      <c r="N123" s="47">
        <f>M123</f>
        <v>20</v>
      </c>
    </row>
    <row r="124" spans="1:15" ht="13.5" thickBot="1">
      <c r="A124" s="85" t="s">
        <v>57</v>
      </c>
      <c r="B124" s="71" t="s">
        <v>60</v>
      </c>
      <c r="C124" s="94" t="s">
        <v>33</v>
      </c>
      <c r="D124" s="270"/>
      <c r="E124" s="271"/>
      <c r="F124" s="271"/>
      <c r="G124" s="271"/>
      <c r="H124" s="271"/>
      <c r="I124" s="135"/>
      <c r="J124" s="73"/>
      <c r="K124" s="140" t="s">
        <v>14</v>
      </c>
      <c r="L124" s="74"/>
      <c r="M124" s="75">
        <f t="shared" si="4"/>
        <v>0</v>
      </c>
      <c r="N124" s="76">
        <f>M124</f>
        <v>0</v>
      </c>
      <c r="O124" s="47">
        <f>SUM(N113:N124)</f>
        <v>238</v>
      </c>
    </row>
    <row r="125" spans="1:15" ht="12.75">
      <c r="A125" s="147" t="s">
        <v>250</v>
      </c>
      <c r="B125" s="57" t="s">
        <v>61</v>
      </c>
      <c r="C125" s="58" t="s">
        <v>33</v>
      </c>
      <c r="D125" s="273">
        <v>19</v>
      </c>
      <c r="E125" s="274"/>
      <c r="F125" s="274"/>
      <c r="G125" s="274">
        <v>16</v>
      </c>
      <c r="H125" s="274">
        <v>17</v>
      </c>
      <c r="I125" s="142"/>
      <c r="J125" s="87"/>
      <c r="K125" s="88"/>
      <c r="L125" s="177"/>
      <c r="M125" s="129">
        <f t="shared" si="4"/>
        <v>52</v>
      </c>
      <c r="N125" s="190">
        <v>52</v>
      </c>
      <c r="O125" s="90"/>
    </row>
    <row r="126" spans="1:15" ht="12.75">
      <c r="A126" s="96" t="s">
        <v>251</v>
      </c>
      <c r="B126" s="57" t="s">
        <v>61</v>
      </c>
      <c r="C126" s="58" t="s">
        <v>33</v>
      </c>
      <c r="D126" s="273">
        <v>14</v>
      </c>
      <c r="E126" s="274"/>
      <c r="F126" s="274"/>
      <c r="G126" s="274">
        <v>16</v>
      </c>
      <c r="H126" s="274"/>
      <c r="I126" s="275">
        <v>18</v>
      </c>
      <c r="J126" s="87"/>
      <c r="K126" s="143"/>
      <c r="L126" s="175"/>
      <c r="M126" s="112">
        <f t="shared" si="4"/>
        <v>48</v>
      </c>
      <c r="N126" s="189">
        <v>48</v>
      </c>
      <c r="O126" s="90"/>
    </row>
    <row r="127" spans="1:15" ht="12.75">
      <c r="A127" s="147" t="s">
        <v>248</v>
      </c>
      <c r="B127" s="57" t="s">
        <v>61</v>
      </c>
      <c r="C127" s="58" t="s">
        <v>33</v>
      </c>
      <c r="D127" s="273">
        <v>13</v>
      </c>
      <c r="E127" s="274"/>
      <c r="F127" s="274"/>
      <c r="G127" s="274">
        <v>18</v>
      </c>
      <c r="H127" s="274">
        <v>15</v>
      </c>
      <c r="I127" s="142"/>
      <c r="J127" s="87"/>
      <c r="K127" s="88"/>
      <c r="L127" s="177"/>
      <c r="M127" s="193">
        <f t="shared" si="4"/>
        <v>46</v>
      </c>
      <c r="N127" s="190">
        <v>46</v>
      </c>
      <c r="O127" s="90"/>
    </row>
    <row r="128" spans="1:15" ht="12.75">
      <c r="A128" s="96"/>
      <c r="B128" s="57" t="s">
        <v>61</v>
      </c>
      <c r="C128" s="58" t="s">
        <v>33</v>
      </c>
      <c r="D128" s="273"/>
      <c r="E128" s="274"/>
      <c r="F128" s="274"/>
      <c r="G128" s="274"/>
      <c r="H128" s="274"/>
      <c r="I128" s="142"/>
      <c r="J128" s="87"/>
      <c r="K128" s="143"/>
      <c r="L128" s="175"/>
      <c r="M128" s="89">
        <f t="shared" si="4"/>
        <v>0</v>
      </c>
      <c r="N128" s="189"/>
      <c r="O128" s="90"/>
    </row>
    <row r="129" spans="1:15" ht="12.75">
      <c r="A129" s="147"/>
      <c r="B129" s="57" t="s">
        <v>61</v>
      </c>
      <c r="C129" s="58" t="s">
        <v>33</v>
      </c>
      <c r="D129" s="273"/>
      <c r="E129" s="274"/>
      <c r="F129" s="274"/>
      <c r="G129" s="274"/>
      <c r="H129" s="274"/>
      <c r="I129" s="142"/>
      <c r="J129" s="87"/>
      <c r="K129" s="88"/>
      <c r="L129" s="177"/>
      <c r="M129" s="112">
        <f t="shared" si="4"/>
        <v>0</v>
      </c>
      <c r="N129" s="190"/>
      <c r="O129" s="90"/>
    </row>
    <row r="130" spans="1:15" ht="12.75">
      <c r="A130" s="96"/>
      <c r="B130" s="57" t="s">
        <v>61</v>
      </c>
      <c r="C130" s="58" t="s">
        <v>33</v>
      </c>
      <c r="D130" s="273"/>
      <c r="E130" s="274"/>
      <c r="F130" s="274"/>
      <c r="G130" s="274"/>
      <c r="H130" s="274"/>
      <c r="I130" s="142"/>
      <c r="J130" s="87"/>
      <c r="K130" s="143"/>
      <c r="L130" s="175"/>
      <c r="M130" s="193">
        <f t="shared" si="4"/>
        <v>0</v>
      </c>
      <c r="N130" s="189"/>
      <c r="O130" s="90"/>
    </row>
    <row r="131" spans="1:15" ht="12.75">
      <c r="A131" s="147"/>
      <c r="B131" s="57" t="s">
        <v>61</v>
      </c>
      <c r="C131" s="58" t="s">
        <v>33</v>
      </c>
      <c r="D131" s="273"/>
      <c r="E131" s="274"/>
      <c r="F131" s="274"/>
      <c r="G131" s="274"/>
      <c r="H131" s="274"/>
      <c r="I131" s="142"/>
      <c r="J131" s="87"/>
      <c r="K131" s="88"/>
      <c r="L131" s="177"/>
      <c r="M131" s="89">
        <f t="shared" si="4"/>
        <v>0</v>
      </c>
      <c r="N131" s="190"/>
      <c r="O131" s="90"/>
    </row>
    <row r="132" spans="1:15" ht="12.75">
      <c r="A132" s="96"/>
      <c r="B132" s="57" t="s">
        <v>61</v>
      </c>
      <c r="C132" s="58" t="s">
        <v>33</v>
      </c>
      <c r="D132" s="273"/>
      <c r="E132" s="274"/>
      <c r="F132" s="274"/>
      <c r="G132" s="274"/>
      <c r="H132" s="274"/>
      <c r="I132" s="142"/>
      <c r="J132" s="87"/>
      <c r="K132" s="143"/>
      <c r="L132" s="175"/>
      <c r="M132" s="112">
        <f t="shared" si="4"/>
        <v>0</v>
      </c>
      <c r="N132" s="189"/>
      <c r="O132" s="90"/>
    </row>
    <row r="133" spans="1:15" ht="12.75">
      <c r="A133" s="96"/>
      <c r="B133" s="57" t="s">
        <v>61</v>
      </c>
      <c r="C133" s="58" t="s">
        <v>33</v>
      </c>
      <c r="D133" s="273"/>
      <c r="E133" s="274"/>
      <c r="F133" s="274"/>
      <c r="G133" s="274"/>
      <c r="H133" s="274"/>
      <c r="I133" s="142"/>
      <c r="J133" s="87"/>
      <c r="K133" s="143"/>
      <c r="L133" s="175"/>
      <c r="M133" s="112">
        <f t="shared" si="4"/>
        <v>0</v>
      </c>
      <c r="N133" s="189"/>
      <c r="O133" s="90"/>
    </row>
    <row r="134" spans="1:15" ht="13.5" thickBot="1">
      <c r="A134" s="147"/>
      <c r="B134" s="150" t="s">
        <v>61</v>
      </c>
      <c r="C134" s="153" t="s">
        <v>33</v>
      </c>
      <c r="D134" s="273"/>
      <c r="E134" s="274"/>
      <c r="F134" s="274"/>
      <c r="G134" s="274"/>
      <c r="H134" s="274"/>
      <c r="I134" s="142"/>
      <c r="J134" s="87"/>
      <c r="K134" s="88"/>
      <c r="L134" s="177"/>
      <c r="M134" s="75">
        <f t="shared" si="4"/>
        <v>0</v>
      </c>
      <c r="N134" s="190"/>
      <c r="O134" s="90"/>
    </row>
    <row r="135" spans="1:14" ht="13.5" thickBot="1">
      <c r="A135" s="179" t="s">
        <v>31</v>
      </c>
      <c r="B135" s="180" t="s">
        <v>61</v>
      </c>
      <c r="C135" s="181" t="s">
        <v>33</v>
      </c>
      <c r="D135" s="182"/>
      <c r="E135" s="131"/>
      <c r="F135" s="131"/>
      <c r="G135" s="131"/>
      <c r="H135" s="131"/>
      <c r="I135" s="131"/>
      <c r="J135" s="103"/>
      <c r="K135" s="68">
        <v>18</v>
      </c>
      <c r="L135" s="139" t="s">
        <v>14</v>
      </c>
      <c r="M135" s="129">
        <f t="shared" si="4"/>
        <v>18</v>
      </c>
      <c r="N135" s="47">
        <f>M135</f>
        <v>18</v>
      </c>
    </row>
    <row r="136" spans="1:15" ht="13.5" thickBot="1">
      <c r="A136" s="85" t="s">
        <v>57</v>
      </c>
      <c r="B136" s="71" t="s">
        <v>61</v>
      </c>
      <c r="C136" s="94" t="s">
        <v>33</v>
      </c>
      <c r="D136" s="136"/>
      <c r="E136" s="134"/>
      <c r="F136" s="134"/>
      <c r="G136" s="134"/>
      <c r="H136" s="134"/>
      <c r="I136" s="134"/>
      <c r="J136" s="73"/>
      <c r="K136" s="140" t="s">
        <v>14</v>
      </c>
      <c r="L136" s="194"/>
      <c r="M136" s="141">
        <f t="shared" si="4"/>
        <v>0</v>
      </c>
      <c r="N136" s="192">
        <f>M136</f>
        <v>0</v>
      </c>
      <c r="O136" s="47">
        <f>SUM(N125:N136)</f>
        <v>164</v>
      </c>
    </row>
    <row r="137" spans="1:15" ht="12.75">
      <c r="A137" s="248"/>
      <c r="B137" s="150" t="s">
        <v>84</v>
      </c>
      <c r="C137" s="153" t="s">
        <v>33</v>
      </c>
      <c r="D137" s="178"/>
      <c r="E137" s="86"/>
      <c r="F137" s="86"/>
      <c r="G137" s="86"/>
      <c r="H137" s="86"/>
      <c r="I137" s="86"/>
      <c r="J137" s="87"/>
      <c r="K137" s="170"/>
      <c r="L137" s="176"/>
      <c r="M137" s="129">
        <f t="shared" si="4"/>
        <v>0</v>
      </c>
      <c r="N137" s="191"/>
      <c r="O137" s="90"/>
    </row>
    <row r="138" spans="1:15" ht="12.75">
      <c r="A138" s="96"/>
      <c r="B138" s="91" t="s">
        <v>84</v>
      </c>
      <c r="C138" s="153" t="s">
        <v>33</v>
      </c>
      <c r="D138" s="178"/>
      <c r="E138" s="86"/>
      <c r="F138" s="86"/>
      <c r="G138" s="86"/>
      <c r="H138" s="86"/>
      <c r="I138" s="86"/>
      <c r="J138" s="87"/>
      <c r="K138" s="88"/>
      <c r="L138" s="177"/>
      <c r="M138" s="112">
        <f t="shared" si="4"/>
        <v>0</v>
      </c>
      <c r="N138" s="190"/>
      <c r="O138" s="90"/>
    </row>
    <row r="139" spans="1:15" ht="12.75">
      <c r="A139" s="147"/>
      <c r="B139" s="150" t="s">
        <v>84</v>
      </c>
      <c r="C139" s="153" t="s">
        <v>33</v>
      </c>
      <c r="D139" s="178"/>
      <c r="E139" s="86"/>
      <c r="F139" s="86"/>
      <c r="G139" s="86"/>
      <c r="H139" s="86"/>
      <c r="I139" s="86"/>
      <c r="J139" s="87"/>
      <c r="K139" s="143"/>
      <c r="L139" s="175"/>
      <c r="M139" s="89">
        <f t="shared" si="4"/>
        <v>0</v>
      </c>
      <c r="N139" s="189"/>
      <c r="O139" s="90"/>
    </row>
    <row r="140" spans="1:15" ht="12.75">
      <c r="A140" s="96"/>
      <c r="B140" s="91" t="s">
        <v>84</v>
      </c>
      <c r="C140" s="153" t="s">
        <v>33</v>
      </c>
      <c r="D140" s="178"/>
      <c r="E140" s="86"/>
      <c r="F140" s="86"/>
      <c r="G140" s="86"/>
      <c r="H140" s="86"/>
      <c r="I140" s="86"/>
      <c r="J140" s="87"/>
      <c r="K140" s="88"/>
      <c r="L140" s="177"/>
      <c r="M140" s="112">
        <f t="shared" si="4"/>
        <v>0</v>
      </c>
      <c r="N140" s="190"/>
      <c r="O140" s="90"/>
    </row>
    <row r="141" spans="1:15" ht="12.75">
      <c r="A141" s="147"/>
      <c r="B141" s="150" t="s">
        <v>84</v>
      </c>
      <c r="C141" s="153" t="s">
        <v>33</v>
      </c>
      <c r="D141" s="178"/>
      <c r="E141" s="86"/>
      <c r="F141" s="86"/>
      <c r="G141" s="86"/>
      <c r="H141" s="86"/>
      <c r="I141" s="86"/>
      <c r="J141" s="87"/>
      <c r="K141" s="143"/>
      <c r="L141" s="175"/>
      <c r="M141" s="89">
        <f t="shared" si="4"/>
        <v>0</v>
      </c>
      <c r="N141" s="189"/>
      <c r="O141" s="90"/>
    </row>
    <row r="142" spans="1:15" ht="12.75">
      <c r="A142" s="96"/>
      <c r="B142" s="91" t="s">
        <v>84</v>
      </c>
      <c r="C142" s="153" t="s">
        <v>33</v>
      </c>
      <c r="D142" s="178"/>
      <c r="E142" s="86"/>
      <c r="F142" s="86"/>
      <c r="G142" s="86"/>
      <c r="H142" s="86"/>
      <c r="I142" s="86"/>
      <c r="J142" s="87"/>
      <c r="K142" s="88"/>
      <c r="L142" s="177"/>
      <c r="M142" s="112">
        <f t="shared" si="4"/>
        <v>0</v>
      </c>
      <c r="N142" s="190"/>
      <c r="O142" s="90"/>
    </row>
    <row r="143" spans="1:15" ht="12.75">
      <c r="A143" s="151"/>
      <c r="B143" s="150" t="s">
        <v>84</v>
      </c>
      <c r="C143" s="153" t="s">
        <v>33</v>
      </c>
      <c r="D143" s="178"/>
      <c r="E143" s="86"/>
      <c r="F143" s="86"/>
      <c r="G143" s="86"/>
      <c r="H143" s="86"/>
      <c r="I143" s="86"/>
      <c r="J143" s="87"/>
      <c r="K143" s="143"/>
      <c r="L143" s="175"/>
      <c r="M143" s="89">
        <f t="shared" si="4"/>
        <v>0</v>
      </c>
      <c r="N143" s="189"/>
      <c r="O143" s="90"/>
    </row>
    <row r="144" spans="1:15" ht="12.75">
      <c r="A144" s="84"/>
      <c r="B144" s="91" t="s">
        <v>84</v>
      </c>
      <c r="C144" s="153" t="s">
        <v>33</v>
      </c>
      <c r="D144" s="178"/>
      <c r="E144" s="86"/>
      <c r="F144" s="86"/>
      <c r="G144" s="86"/>
      <c r="H144" s="86"/>
      <c r="I144" s="86"/>
      <c r="J144" s="87"/>
      <c r="K144" s="88"/>
      <c r="L144" s="177"/>
      <c r="M144" s="112">
        <f t="shared" si="4"/>
        <v>0</v>
      </c>
      <c r="N144" s="190"/>
      <c r="O144" s="90"/>
    </row>
    <row r="145" spans="1:15" ht="12.75">
      <c r="A145" s="84"/>
      <c r="B145" s="91" t="s">
        <v>84</v>
      </c>
      <c r="C145" s="153" t="s">
        <v>33</v>
      </c>
      <c r="D145" s="178"/>
      <c r="E145" s="86"/>
      <c r="F145" s="86"/>
      <c r="G145" s="86"/>
      <c r="H145" s="86"/>
      <c r="I145" s="86"/>
      <c r="J145" s="87"/>
      <c r="K145" s="143"/>
      <c r="L145" s="175"/>
      <c r="M145" s="112">
        <f t="shared" si="4"/>
        <v>0</v>
      </c>
      <c r="N145" s="189"/>
      <c r="O145" s="90"/>
    </row>
    <row r="146" spans="1:15" ht="13.5" thickBot="1">
      <c r="A146" s="151"/>
      <c r="B146" s="150" t="s">
        <v>84</v>
      </c>
      <c r="C146" s="153" t="s">
        <v>33</v>
      </c>
      <c r="D146" s="178"/>
      <c r="E146" s="86"/>
      <c r="F146" s="86"/>
      <c r="G146" s="86"/>
      <c r="H146" s="86"/>
      <c r="I146" s="86"/>
      <c r="J146" s="87"/>
      <c r="K146" s="88"/>
      <c r="L146" s="177"/>
      <c r="M146" s="75">
        <f t="shared" si="4"/>
        <v>0</v>
      </c>
      <c r="N146" s="190"/>
      <c r="O146" s="90"/>
    </row>
    <row r="147" spans="1:15" ht="13.5" thickBot="1">
      <c r="A147" s="179" t="s">
        <v>31</v>
      </c>
      <c r="B147" s="180" t="s">
        <v>84</v>
      </c>
      <c r="C147" s="219" t="s">
        <v>33</v>
      </c>
      <c r="D147" s="242"/>
      <c r="E147" s="243"/>
      <c r="F147" s="243"/>
      <c r="G147" s="243"/>
      <c r="H147" s="243"/>
      <c r="I147" s="243"/>
      <c r="J147" s="183"/>
      <c r="K147" s="245"/>
      <c r="L147" s="246" t="s">
        <v>14</v>
      </c>
      <c r="M147" s="141">
        <f t="shared" si="4"/>
        <v>0</v>
      </c>
      <c r="N147" s="195">
        <f>M147</f>
        <v>0</v>
      </c>
      <c r="O147" s="90"/>
    </row>
    <row r="148" spans="1:15" ht="13.5" thickBot="1">
      <c r="A148" s="85" t="s">
        <v>57</v>
      </c>
      <c r="B148" s="93" t="s">
        <v>84</v>
      </c>
      <c r="C148" s="94" t="s">
        <v>33</v>
      </c>
      <c r="D148" s="136"/>
      <c r="E148" s="134"/>
      <c r="F148" s="134"/>
      <c r="G148" s="134"/>
      <c r="H148" s="134"/>
      <c r="I148" s="134"/>
      <c r="J148" s="184"/>
      <c r="K148" s="244" t="s">
        <v>14</v>
      </c>
      <c r="L148" s="241"/>
      <c r="M148" s="141">
        <f t="shared" si="4"/>
        <v>0</v>
      </c>
      <c r="N148" s="195">
        <f>M148</f>
        <v>0</v>
      </c>
      <c r="O148" s="47">
        <f>SUM(N137:N148)</f>
        <v>0</v>
      </c>
    </row>
    <row r="149" spans="1:15" ht="12.75">
      <c r="A149" s="147" t="s">
        <v>243</v>
      </c>
      <c r="B149" s="57" t="s">
        <v>62</v>
      </c>
      <c r="C149" s="58" t="s">
        <v>33</v>
      </c>
      <c r="D149" s="87">
        <v>12</v>
      </c>
      <c r="E149" s="155"/>
      <c r="F149" s="155"/>
      <c r="G149" s="155">
        <v>14</v>
      </c>
      <c r="H149" s="155">
        <v>15</v>
      </c>
      <c r="I149" s="155"/>
      <c r="J149" s="87"/>
      <c r="K149" s="88"/>
      <c r="L149" s="177"/>
      <c r="M149" s="89">
        <f t="shared" si="4"/>
        <v>41</v>
      </c>
      <c r="N149" s="190">
        <v>41</v>
      </c>
      <c r="O149" s="90"/>
    </row>
    <row r="150" spans="1:15" ht="12.75">
      <c r="A150" s="96" t="s">
        <v>254</v>
      </c>
      <c r="B150" s="57" t="s">
        <v>62</v>
      </c>
      <c r="C150" s="58" t="s">
        <v>33</v>
      </c>
      <c r="D150" s="178"/>
      <c r="E150" s="86">
        <v>17</v>
      </c>
      <c r="F150" s="86">
        <v>15</v>
      </c>
      <c r="G150" s="86"/>
      <c r="H150" s="86"/>
      <c r="I150" s="86">
        <v>14</v>
      </c>
      <c r="J150" s="87"/>
      <c r="K150" s="143"/>
      <c r="L150" s="175"/>
      <c r="M150" s="112">
        <f t="shared" si="4"/>
        <v>46</v>
      </c>
      <c r="N150" s="189">
        <v>46</v>
      </c>
      <c r="O150" s="90"/>
    </row>
    <row r="151" spans="1:15" ht="12.75">
      <c r="A151" s="151"/>
      <c r="B151" s="57" t="s">
        <v>62</v>
      </c>
      <c r="C151" s="58" t="s">
        <v>33</v>
      </c>
      <c r="D151" s="178"/>
      <c r="E151" s="86"/>
      <c r="F151" s="86"/>
      <c r="G151" s="86"/>
      <c r="H151" s="86"/>
      <c r="I151" s="86"/>
      <c r="J151" s="87"/>
      <c r="K151" s="88"/>
      <c r="L151" s="177"/>
      <c r="M151" s="89">
        <f t="shared" si="4"/>
        <v>0</v>
      </c>
      <c r="N151" s="190"/>
      <c r="O151" s="90"/>
    </row>
    <row r="152" spans="1:15" ht="12.75">
      <c r="A152" s="84"/>
      <c r="B152" s="57" t="s">
        <v>62</v>
      </c>
      <c r="C152" s="58" t="s">
        <v>33</v>
      </c>
      <c r="D152" s="178"/>
      <c r="E152" s="86"/>
      <c r="F152" s="86"/>
      <c r="G152" s="86"/>
      <c r="H152" s="86"/>
      <c r="I152" s="86"/>
      <c r="J152" s="87"/>
      <c r="K152" s="143"/>
      <c r="L152" s="175"/>
      <c r="M152" s="112">
        <f t="shared" si="4"/>
        <v>0</v>
      </c>
      <c r="N152" s="189"/>
      <c r="O152" s="90"/>
    </row>
    <row r="153" spans="1:15" ht="12.75">
      <c r="A153" s="151"/>
      <c r="B153" s="57" t="s">
        <v>62</v>
      </c>
      <c r="C153" s="58" t="s">
        <v>33</v>
      </c>
      <c r="D153" s="178"/>
      <c r="E153" s="86"/>
      <c r="F153" s="86"/>
      <c r="G153" s="86"/>
      <c r="H153" s="86"/>
      <c r="I153" s="86"/>
      <c r="J153" s="87"/>
      <c r="K153" s="88"/>
      <c r="L153" s="177"/>
      <c r="M153" s="89">
        <f t="shared" si="4"/>
        <v>0</v>
      </c>
      <c r="N153" s="190"/>
      <c r="O153" s="90"/>
    </row>
    <row r="154" spans="1:15" ht="12.75">
      <c r="A154" s="84"/>
      <c r="B154" s="57" t="s">
        <v>62</v>
      </c>
      <c r="C154" s="58" t="s">
        <v>33</v>
      </c>
      <c r="D154" s="178"/>
      <c r="E154" s="86"/>
      <c r="F154" s="86"/>
      <c r="G154" s="86"/>
      <c r="H154" s="86"/>
      <c r="I154" s="86"/>
      <c r="J154" s="87"/>
      <c r="K154" s="143"/>
      <c r="L154" s="175"/>
      <c r="M154" s="112">
        <f t="shared" si="4"/>
        <v>0</v>
      </c>
      <c r="N154" s="189"/>
      <c r="O154" s="90"/>
    </row>
    <row r="155" spans="1:15" ht="12.75">
      <c r="A155" s="151"/>
      <c r="B155" s="57" t="s">
        <v>62</v>
      </c>
      <c r="C155" s="58" t="s">
        <v>33</v>
      </c>
      <c r="D155" s="178"/>
      <c r="E155" s="86"/>
      <c r="F155" s="86"/>
      <c r="G155" s="86"/>
      <c r="H155" s="86"/>
      <c r="I155" s="86"/>
      <c r="J155" s="87"/>
      <c r="K155" s="88"/>
      <c r="L155" s="177"/>
      <c r="M155" s="89">
        <f t="shared" si="4"/>
        <v>0</v>
      </c>
      <c r="N155" s="190"/>
      <c r="O155" s="90"/>
    </row>
    <row r="156" spans="1:15" ht="12.75">
      <c r="A156" s="84"/>
      <c r="B156" s="57" t="s">
        <v>62</v>
      </c>
      <c r="C156" s="58" t="s">
        <v>33</v>
      </c>
      <c r="D156" s="178"/>
      <c r="E156" s="86"/>
      <c r="F156" s="86"/>
      <c r="G156" s="86"/>
      <c r="H156" s="86"/>
      <c r="I156" s="86"/>
      <c r="J156" s="87"/>
      <c r="K156" s="143"/>
      <c r="L156" s="175"/>
      <c r="M156" s="112">
        <f t="shared" si="4"/>
        <v>0</v>
      </c>
      <c r="N156" s="189"/>
      <c r="O156" s="90"/>
    </row>
    <row r="157" spans="1:15" ht="12.75">
      <c r="A157" s="84"/>
      <c r="B157" s="57" t="s">
        <v>62</v>
      </c>
      <c r="C157" s="58" t="s">
        <v>33</v>
      </c>
      <c r="D157" s="178"/>
      <c r="E157" s="86"/>
      <c r="F157" s="86"/>
      <c r="G157" s="86"/>
      <c r="H157" s="86"/>
      <c r="I157" s="86"/>
      <c r="J157" s="87"/>
      <c r="K157" s="143"/>
      <c r="L157" s="175"/>
      <c r="M157" s="112">
        <f t="shared" si="4"/>
        <v>0</v>
      </c>
      <c r="N157" s="189"/>
      <c r="O157" s="90"/>
    </row>
    <row r="158" spans="1:15" ht="13.5" thickBot="1">
      <c r="A158" s="151"/>
      <c r="B158" s="150" t="s">
        <v>62</v>
      </c>
      <c r="C158" s="153" t="s">
        <v>33</v>
      </c>
      <c r="D158" s="178"/>
      <c r="E158" s="86"/>
      <c r="F158" s="86"/>
      <c r="G158" s="86"/>
      <c r="H158" s="86"/>
      <c r="I158" s="86"/>
      <c r="J158" s="87"/>
      <c r="K158" s="88"/>
      <c r="L158" s="177"/>
      <c r="M158" s="75">
        <f t="shared" si="4"/>
        <v>0</v>
      </c>
      <c r="N158" s="190"/>
      <c r="O158" s="90"/>
    </row>
    <row r="159" spans="1:14" ht="13.5" thickBot="1">
      <c r="A159" s="179" t="s">
        <v>31</v>
      </c>
      <c r="B159" s="180" t="s">
        <v>62</v>
      </c>
      <c r="C159" s="181" t="s">
        <v>33</v>
      </c>
      <c r="D159" s="182"/>
      <c r="E159" s="131"/>
      <c r="F159" s="131"/>
      <c r="G159" s="131"/>
      <c r="H159" s="131"/>
      <c r="I159" s="131"/>
      <c r="J159" s="103"/>
      <c r="K159" s="68">
        <v>17</v>
      </c>
      <c r="L159" s="139" t="s">
        <v>14</v>
      </c>
      <c r="M159" s="75">
        <f t="shared" si="4"/>
        <v>17</v>
      </c>
      <c r="N159" s="69">
        <f>M159</f>
        <v>17</v>
      </c>
    </row>
    <row r="160" spans="1:15" ht="13.5" thickBot="1">
      <c r="A160" s="85" t="s">
        <v>57</v>
      </c>
      <c r="B160" s="71" t="s">
        <v>62</v>
      </c>
      <c r="C160" s="94" t="s">
        <v>33</v>
      </c>
      <c r="D160" s="136"/>
      <c r="E160" s="134"/>
      <c r="F160" s="134"/>
      <c r="G160" s="134"/>
      <c r="H160" s="134"/>
      <c r="I160" s="134"/>
      <c r="J160" s="73"/>
      <c r="K160" s="140" t="s">
        <v>14</v>
      </c>
      <c r="L160" s="74"/>
      <c r="M160" s="89">
        <f t="shared" si="4"/>
        <v>0</v>
      </c>
      <c r="N160" s="47">
        <f>M160</f>
        <v>0</v>
      </c>
      <c r="O160" s="47">
        <f>SUM(N149:N160)</f>
        <v>104</v>
      </c>
    </row>
    <row r="161" spans="1:15" ht="12.75">
      <c r="A161" s="147" t="s">
        <v>104</v>
      </c>
      <c r="B161" s="150" t="s">
        <v>6</v>
      </c>
      <c r="C161" s="153" t="s">
        <v>33</v>
      </c>
      <c r="D161" s="87"/>
      <c r="E161" s="155">
        <v>19</v>
      </c>
      <c r="F161" s="155">
        <v>18</v>
      </c>
      <c r="G161" s="155"/>
      <c r="H161" s="155"/>
      <c r="I161" s="156">
        <v>20</v>
      </c>
      <c r="J161" s="87"/>
      <c r="K161" s="88"/>
      <c r="L161" s="177"/>
      <c r="M161" s="129">
        <f t="shared" si="4"/>
        <v>57</v>
      </c>
      <c r="N161" s="188">
        <v>57</v>
      </c>
      <c r="O161" s="90"/>
    </row>
    <row r="162" spans="1:15" ht="12.75">
      <c r="A162" s="96" t="s">
        <v>111</v>
      </c>
      <c r="B162" s="91" t="s">
        <v>6</v>
      </c>
      <c r="C162" s="92" t="s">
        <v>33</v>
      </c>
      <c r="D162" s="165"/>
      <c r="E162" s="163">
        <v>18</v>
      </c>
      <c r="F162" s="163"/>
      <c r="G162" s="163">
        <v>20</v>
      </c>
      <c r="H162" s="163">
        <v>16</v>
      </c>
      <c r="I162" s="164"/>
      <c r="J162" s="165"/>
      <c r="K162" s="143"/>
      <c r="L162" s="175"/>
      <c r="M162" s="112">
        <f t="shared" si="4"/>
        <v>54</v>
      </c>
      <c r="N162" s="189">
        <v>54</v>
      </c>
      <c r="O162" s="90"/>
    </row>
    <row r="163" spans="1:15" ht="12.75">
      <c r="A163" s="147"/>
      <c r="B163" s="150" t="s">
        <v>6</v>
      </c>
      <c r="C163" s="153" t="s">
        <v>33</v>
      </c>
      <c r="D163" s="87"/>
      <c r="E163" s="155"/>
      <c r="F163" s="155"/>
      <c r="G163" s="155"/>
      <c r="H163" s="155"/>
      <c r="I163" s="156"/>
      <c r="J163" s="87"/>
      <c r="K163" s="88"/>
      <c r="L163" s="177"/>
      <c r="M163" s="89">
        <f t="shared" si="4"/>
        <v>0</v>
      </c>
      <c r="N163" s="190"/>
      <c r="O163" s="90"/>
    </row>
    <row r="164" spans="1:15" ht="12.75">
      <c r="A164" s="96"/>
      <c r="B164" s="91" t="s">
        <v>6</v>
      </c>
      <c r="C164" s="92" t="s">
        <v>33</v>
      </c>
      <c r="D164" s="165"/>
      <c r="E164" s="163"/>
      <c r="F164" s="163"/>
      <c r="G164" s="163"/>
      <c r="H164" s="163"/>
      <c r="I164" s="164"/>
      <c r="J164" s="165"/>
      <c r="K164" s="143"/>
      <c r="L164" s="175"/>
      <c r="M164" s="112">
        <f t="shared" si="4"/>
        <v>0</v>
      </c>
      <c r="N164" s="189"/>
      <c r="O164" s="90"/>
    </row>
    <row r="165" spans="1:15" ht="12.75">
      <c r="A165" s="151"/>
      <c r="B165" s="150" t="s">
        <v>6</v>
      </c>
      <c r="C165" s="153" t="s">
        <v>33</v>
      </c>
      <c r="D165" s="87"/>
      <c r="E165" s="155"/>
      <c r="F165" s="155"/>
      <c r="G165" s="155"/>
      <c r="H165" s="155"/>
      <c r="I165" s="156"/>
      <c r="J165" s="87"/>
      <c r="K165" s="88"/>
      <c r="L165" s="177"/>
      <c r="M165" s="89">
        <f t="shared" si="4"/>
        <v>0</v>
      </c>
      <c r="N165" s="190"/>
      <c r="O165" s="90"/>
    </row>
    <row r="166" spans="1:15" ht="12.75">
      <c r="A166" s="84"/>
      <c r="B166" s="91" t="s">
        <v>6</v>
      </c>
      <c r="C166" s="92" t="s">
        <v>33</v>
      </c>
      <c r="D166" s="165"/>
      <c r="E166" s="163"/>
      <c r="F166" s="163"/>
      <c r="G166" s="163"/>
      <c r="H166" s="163"/>
      <c r="I166" s="164"/>
      <c r="J166" s="165"/>
      <c r="K166" s="143"/>
      <c r="L166" s="175"/>
      <c r="M166" s="112">
        <f t="shared" si="4"/>
        <v>0</v>
      </c>
      <c r="N166" s="189"/>
      <c r="O166" s="90"/>
    </row>
    <row r="167" spans="1:15" ht="12.75">
      <c r="A167" s="151"/>
      <c r="B167" s="150" t="s">
        <v>6</v>
      </c>
      <c r="C167" s="153" t="s">
        <v>33</v>
      </c>
      <c r="D167" s="87"/>
      <c r="E167" s="155"/>
      <c r="F167" s="155"/>
      <c r="G167" s="155"/>
      <c r="H167" s="155"/>
      <c r="I167" s="156"/>
      <c r="J167" s="87"/>
      <c r="K167" s="88"/>
      <c r="L167" s="177"/>
      <c r="M167" s="89">
        <f t="shared" si="4"/>
        <v>0</v>
      </c>
      <c r="N167" s="190"/>
      <c r="O167" s="90"/>
    </row>
    <row r="168" spans="1:15" ht="12.75">
      <c r="A168" s="84"/>
      <c r="B168" s="91" t="s">
        <v>6</v>
      </c>
      <c r="C168" s="92" t="s">
        <v>33</v>
      </c>
      <c r="D168" s="165"/>
      <c r="E168" s="163"/>
      <c r="F168" s="163"/>
      <c r="G168" s="163"/>
      <c r="H168" s="163"/>
      <c r="I168" s="164"/>
      <c r="J168" s="165"/>
      <c r="K168" s="143"/>
      <c r="L168" s="175"/>
      <c r="M168" s="112">
        <f t="shared" si="4"/>
        <v>0</v>
      </c>
      <c r="N168" s="189"/>
      <c r="O168" s="90"/>
    </row>
    <row r="169" spans="1:15" ht="12.75">
      <c r="A169" s="84"/>
      <c r="B169" s="91" t="s">
        <v>6</v>
      </c>
      <c r="C169" s="92" t="s">
        <v>33</v>
      </c>
      <c r="D169" s="165"/>
      <c r="E169" s="163"/>
      <c r="F169" s="163"/>
      <c r="G169" s="163"/>
      <c r="H169" s="163"/>
      <c r="I169" s="164"/>
      <c r="J169" s="165"/>
      <c r="K169" s="143"/>
      <c r="L169" s="175"/>
      <c r="M169" s="112">
        <f t="shared" si="4"/>
        <v>0</v>
      </c>
      <c r="N169" s="189"/>
      <c r="O169" s="90"/>
    </row>
    <row r="170" spans="1:15" ht="13.5" thickBot="1">
      <c r="A170" s="151"/>
      <c r="B170" s="150" t="s">
        <v>6</v>
      </c>
      <c r="C170" s="153" t="s">
        <v>33</v>
      </c>
      <c r="D170" s="87"/>
      <c r="E170" s="155"/>
      <c r="F170" s="155"/>
      <c r="G170" s="155"/>
      <c r="H170" s="155"/>
      <c r="I170" s="156"/>
      <c r="J170" s="87"/>
      <c r="K170" s="88"/>
      <c r="L170" s="177"/>
      <c r="M170" s="75">
        <f t="shared" si="4"/>
        <v>0</v>
      </c>
      <c r="N170" s="190"/>
      <c r="O170" s="90"/>
    </row>
    <row r="171" spans="1:14" ht="13.5" thickBot="1">
      <c r="A171" s="179" t="s">
        <v>31</v>
      </c>
      <c r="B171" s="180" t="s">
        <v>6</v>
      </c>
      <c r="C171" s="181" t="s">
        <v>33</v>
      </c>
      <c r="D171" s="130"/>
      <c r="E171" s="131"/>
      <c r="F171" s="131"/>
      <c r="G171" s="131"/>
      <c r="H171" s="131"/>
      <c r="I171" s="132"/>
      <c r="J171" s="67"/>
      <c r="K171" s="68">
        <v>19</v>
      </c>
      <c r="L171" s="139" t="s">
        <v>14</v>
      </c>
      <c r="M171" s="75">
        <f t="shared" si="4"/>
        <v>19</v>
      </c>
      <c r="N171" s="69">
        <f>M171</f>
        <v>19</v>
      </c>
    </row>
    <row r="172" spans="1:15" ht="13.5" thickBot="1">
      <c r="A172" s="85" t="s">
        <v>57</v>
      </c>
      <c r="B172" s="71" t="s">
        <v>6</v>
      </c>
      <c r="C172" s="94" t="s">
        <v>33</v>
      </c>
      <c r="D172" s="133"/>
      <c r="E172" s="134"/>
      <c r="F172" s="134"/>
      <c r="G172" s="134"/>
      <c r="H172" s="134"/>
      <c r="I172" s="135"/>
      <c r="J172" s="73"/>
      <c r="K172" s="140" t="s">
        <v>14</v>
      </c>
      <c r="L172" s="74"/>
      <c r="M172" s="75">
        <f t="shared" si="4"/>
        <v>0</v>
      </c>
      <c r="N172" s="47">
        <f>M172</f>
        <v>0</v>
      </c>
      <c r="O172" s="47">
        <f>SUM(N161:N172)</f>
        <v>130</v>
      </c>
    </row>
    <row r="173" spans="1:14" ht="12.75">
      <c r="A173" s="77" t="s">
        <v>106</v>
      </c>
      <c r="B173" s="77" t="s">
        <v>63</v>
      </c>
      <c r="C173" s="58" t="s">
        <v>33</v>
      </c>
      <c r="D173" s="251">
        <v>16</v>
      </c>
      <c r="E173" s="108"/>
      <c r="F173" s="252">
        <v>16</v>
      </c>
      <c r="G173" s="263"/>
      <c r="H173" s="263">
        <v>20</v>
      </c>
      <c r="I173" s="97"/>
      <c r="J173" s="61"/>
      <c r="K173" s="62"/>
      <c r="L173" s="80"/>
      <c r="M173" s="89">
        <f t="shared" si="4"/>
        <v>52</v>
      </c>
      <c r="N173" s="65">
        <v>52</v>
      </c>
    </row>
    <row r="174" spans="1:14" ht="12.75">
      <c r="A174" s="96" t="s">
        <v>225</v>
      </c>
      <c r="B174" s="96" t="s">
        <v>63</v>
      </c>
      <c r="C174" s="58" t="s">
        <v>33</v>
      </c>
      <c r="D174" s="253">
        <v>11</v>
      </c>
      <c r="E174" s="254"/>
      <c r="F174" s="255"/>
      <c r="G174" s="260">
        <v>12</v>
      </c>
      <c r="H174" s="260"/>
      <c r="I174" s="264">
        <v>13</v>
      </c>
      <c r="J174" s="61"/>
      <c r="K174" s="100"/>
      <c r="L174" s="82"/>
      <c r="M174" s="112">
        <f t="shared" si="4"/>
        <v>36</v>
      </c>
      <c r="N174" s="83">
        <v>36</v>
      </c>
    </row>
    <row r="175" spans="1:14" ht="12.75">
      <c r="A175" s="96" t="s">
        <v>226</v>
      </c>
      <c r="B175" s="96" t="s">
        <v>63</v>
      </c>
      <c r="C175" s="58" t="s">
        <v>33</v>
      </c>
      <c r="D175" s="257"/>
      <c r="E175" s="258"/>
      <c r="F175" s="259"/>
      <c r="G175" s="262"/>
      <c r="H175" s="262"/>
      <c r="I175" s="265">
        <v>16</v>
      </c>
      <c r="J175" s="61"/>
      <c r="K175" s="127"/>
      <c r="L175" s="128"/>
      <c r="M175" s="89">
        <f t="shared" si="4"/>
        <v>16</v>
      </c>
      <c r="N175" s="65">
        <v>16</v>
      </c>
    </row>
    <row r="176" spans="1:14" ht="12.75">
      <c r="A176" s="96"/>
      <c r="B176" s="96" t="s">
        <v>63</v>
      </c>
      <c r="C176" s="58" t="s">
        <v>33</v>
      </c>
      <c r="D176" s="257"/>
      <c r="E176" s="258"/>
      <c r="F176" s="259"/>
      <c r="G176" s="262"/>
      <c r="H176" s="262"/>
      <c r="I176" s="59"/>
      <c r="J176" s="61"/>
      <c r="K176" s="127"/>
      <c r="L176" s="128"/>
      <c r="M176" s="112">
        <f t="shared" si="4"/>
        <v>0</v>
      </c>
      <c r="N176" s="83"/>
    </row>
    <row r="177" spans="1:14" ht="12.75">
      <c r="A177" s="96"/>
      <c r="B177" s="96" t="s">
        <v>63</v>
      </c>
      <c r="C177" s="58" t="s">
        <v>33</v>
      </c>
      <c r="D177" s="257"/>
      <c r="E177" s="258"/>
      <c r="F177" s="259"/>
      <c r="G177" s="262"/>
      <c r="H177" s="262"/>
      <c r="I177" s="59"/>
      <c r="J177" s="61"/>
      <c r="K177" s="127"/>
      <c r="L177" s="128"/>
      <c r="M177" s="89">
        <f t="shared" si="4"/>
        <v>0</v>
      </c>
      <c r="N177" s="65"/>
    </row>
    <row r="178" spans="1:14" ht="12.75">
      <c r="A178" s="96"/>
      <c r="B178" s="96" t="s">
        <v>63</v>
      </c>
      <c r="C178" s="58" t="s">
        <v>33</v>
      </c>
      <c r="D178" s="257"/>
      <c r="E178" s="258"/>
      <c r="F178" s="259"/>
      <c r="G178" s="262"/>
      <c r="H178" s="60"/>
      <c r="I178" s="59"/>
      <c r="J178" s="61"/>
      <c r="K178" s="127"/>
      <c r="L178" s="128"/>
      <c r="M178" s="112">
        <f t="shared" si="4"/>
        <v>0</v>
      </c>
      <c r="N178" s="83"/>
    </row>
    <row r="179" spans="1:14" ht="12.75">
      <c r="A179" s="96"/>
      <c r="B179" s="96" t="s">
        <v>63</v>
      </c>
      <c r="C179" s="58" t="s">
        <v>33</v>
      </c>
      <c r="D179" s="144"/>
      <c r="E179" s="145"/>
      <c r="F179" s="146"/>
      <c r="G179" s="60"/>
      <c r="H179" s="60"/>
      <c r="I179" s="59"/>
      <c r="J179" s="61"/>
      <c r="K179" s="127"/>
      <c r="L179" s="128"/>
      <c r="M179" s="89">
        <f t="shared" si="4"/>
        <v>0</v>
      </c>
      <c r="N179" s="65"/>
    </row>
    <row r="180" spans="1:14" ht="12.75">
      <c r="A180" s="96"/>
      <c r="B180" s="96" t="s">
        <v>63</v>
      </c>
      <c r="C180" s="58" t="s">
        <v>33</v>
      </c>
      <c r="D180" s="144"/>
      <c r="E180" s="145"/>
      <c r="F180" s="146"/>
      <c r="G180" s="60"/>
      <c r="H180" s="60"/>
      <c r="I180" s="59"/>
      <c r="J180" s="61"/>
      <c r="K180" s="127"/>
      <c r="L180" s="128"/>
      <c r="M180" s="112">
        <f t="shared" si="4"/>
        <v>0</v>
      </c>
      <c r="N180" s="83"/>
    </row>
    <row r="181" spans="1:14" ht="12.75">
      <c r="A181" s="96"/>
      <c r="B181" s="96" t="s">
        <v>63</v>
      </c>
      <c r="C181" s="58" t="s">
        <v>33</v>
      </c>
      <c r="D181" s="144"/>
      <c r="E181" s="145"/>
      <c r="F181" s="146"/>
      <c r="G181" s="60"/>
      <c r="H181" s="60"/>
      <c r="I181" s="59"/>
      <c r="J181" s="61"/>
      <c r="K181" s="127"/>
      <c r="L181" s="128"/>
      <c r="M181" s="89">
        <f t="shared" si="4"/>
        <v>0</v>
      </c>
      <c r="N181" s="65"/>
    </row>
    <row r="182" spans="1:14" ht="13.5" thickBot="1">
      <c r="A182" s="187"/>
      <c r="B182" s="187" t="s">
        <v>63</v>
      </c>
      <c r="C182" s="153" t="s">
        <v>33</v>
      </c>
      <c r="D182" s="144"/>
      <c r="E182" s="145"/>
      <c r="F182" s="146"/>
      <c r="G182" s="60"/>
      <c r="H182" s="60"/>
      <c r="I182" s="59"/>
      <c r="J182" s="61"/>
      <c r="K182" s="127"/>
      <c r="L182" s="128"/>
      <c r="M182" s="112">
        <f t="shared" si="4"/>
        <v>0</v>
      </c>
      <c r="N182" s="83"/>
    </row>
    <row r="183" spans="1:14" ht="13.5" thickBot="1">
      <c r="A183" s="179" t="s">
        <v>31</v>
      </c>
      <c r="B183" s="180" t="s">
        <v>63</v>
      </c>
      <c r="C183" s="181" t="s">
        <v>33</v>
      </c>
      <c r="D183" s="130"/>
      <c r="E183" s="131"/>
      <c r="F183" s="131"/>
      <c r="G183" s="131"/>
      <c r="H183" s="131"/>
      <c r="I183" s="131"/>
      <c r="J183" s="103"/>
      <c r="K183" s="68">
        <v>16</v>
      </c>
      <c r="L183" s="139" t="s">
        <v>14</v>
      </c>
      <c r="M183" s="141">
        <f t="shared" si="4"/>
        <v>16</v>
      </c>
      <c r="N183" s="69">
        <f>M183</f>
        <v>16</v>
      </c>
    </row>
    <row r="184" spans="1:15" ht="13.5" thickBot="1">
      <c r="A184" s="85" t="s">
        <v>57</v>
      </c>
      <c r="B184" s="71" t="s">
        <v>63</v>
      </c>
      <c r="C184" s="94" t="s">
        <v>33</v>
      </c>
      <c r="D184" s="133"/>
      <c r="E184" s="134"/>
      <c r="F184" s="134"/>
      <c r="G184" s="134"/>
      <c r="H184" s="134"/>
      <c r="I184" s="134"/>
      <c r="J184" s="73"/>
      <c r="K184" s="140" t="s">
        <v>14</v>
      </c>
      <c r="L184" s="74"/>
      <c r="M184" s="75">
        <f t="shared" si="4"/>
        <v>0</v>
      </c>
      <c r="N184" s="47">
        <f>M184</f>
        <v>0</v>
      </c>
      <c r="O184" s="47">
        <f>SUM(N173:N184)</f>
        <v>120</v>
      </c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7"/>
  <sheetViews>
    <sheetView zoomScalePageLayoutView="0" workbookViewId="0" topLeftCell="A19">
      <selection activeCell="J18" sqref="J18"/>
    </sheetView>
  </sheetViews>
  <sheetFormatPr defaultColWidth="9.140625" defaultRowHeight="12.75"/>
  <cols>
    <col min="1" max="1" width="2.57421875" style="3" customWidth="1"/>
    <col min="2" max="2" width="15.00390625" style="0" customWidth="1"/>
    <col min="3" max="3" width="10.28125" style="3" customWidth="1"/>
    <col min="4" max="5" width="9.28125" style="3" customWidth="1"/>
    <col min="6" max="6" width="11.28125" style="3" customWidth="1"/>
    <col min="7" max="7" width="9.57421875" style="3" customWidth="1"/>
    <col min="8" max="8" width="9.28125" style="3" customWidth="1"/>
    <col min="9" max="9" width="10.7109375" style="3" customWidth="1"/>
  </cols>
  <sheetData>
    <row r="1" spans="1:9" ht="12.75">
      <c r="A1" s="33" t="s">
        <v>0</v>
      </c>
      <c r="B1" s="33"/>
      <c r="C1" s="1"/>
      <c r="D1" s="2" t="str">
        <f>'Boys U11'!C2</f>
        <v>Park Sports Centre, Wheatley</v>
      </c>
      <c r="E1" s="2"/>
      <c r="F1" s="2"/>
      <c r="H1" s="2" t="s">
        <v>88</v>
      </c>
      <c r="I1" s="4" t="str">
        <f>'Boys U11'!G2</f>
        <v>13th March 2011</v>
      </c>
    </row>
    <row r="3" spans="2:9" ht="38.25">
      <c r="B3" s="5" t="s">
        <v>35</v>
      </c>
      <c r="C3" s="2" t="s">
        <v>2</v>
      </c>
      <c r="D3" s="2" t="s">
        <v>3</v>
      </c>
      <c r="E3" s="2" t="s">
        <v>4</v>
      </c>
      <c r="F3" s="210" t="s">
        <v>84</v>
      </c>
      <c r="G3" s="2" t="s">
        <v>5</v>
      </c>
      <c r="H3" s="2" t="s">
        <v>6</v>
      </c>
      <c r="I3" s="2" t="s">
        <v>7</v>
      </c>
    </row>
    <row r="4" ht="12.75">
      <c r="B4" s="34" t="s">
        <v>32</v>
      </c>
    </row>
    <row r="5" spans="1:9" ht="12.75">
      <c r="A5" s="3">
        <v>1</v>
      </c>
      <c r="B5" t="s">
        <v>8</v>
      </c>
      <c r="C5" s="10">
        <f>'Boys U11'!C8</f>
        <v>0</v>
      </c>
      <c r="D5" s="10">
        <f>'Boys U11'!D8</f>
        <v>7</v>
      </c>
      <c r="E5" s="10">
        <f>'Boys U11'!E8</f>
        <v>6</v>
      </c>
      <c r="F5" s="10">
        <f>'Boys U11'!F8</f>
        <v>0</v>
      </c>
      <c r="G5" s="10">
        <f>'Boys U11'!G8</f>
        <v>5</v>
      </c>
      <c r="H5" s="10">
        <f>'Boys U11'!H8</f>
        <v>0</v>
      </c>
      <c r="I5" s="10">
        <f>'Boys U11'!I8</f>
        <v>0</v>
      </c>
    </row>
    <row r="6" spans="1:9" ht="12.75">
      <c r="A6" s="3">
        <v>2</v>
      </c>
      <c r="B6" t="s">
        <v>11</v>
      </c>
      <c r="C6" s="10">
        <f>'Boys U11'!C19</f>
        <v>2</v>
      </c>
      <c r="D6" s="10">
        <f>'Boys U11'!D19</f>
        <v>7</v>
      </c>
      <c r="E6" s="10">
        <f>'Boys U11'!E19</f>
        <v>7</v>
      </c>
      <c r="F6" s="10">
        <f>'Boys U11'!F19</f>
        <v>1</v>
      </c>
      <c r="G6" s="10">
        <f>'Boys U11'!G19</f>
        <v>4</v>
      </c>
      <c r="H6" s="10">
        <f>'Boys U11'!H19</f>
        <v>5</v>
      </c>
      <c r="I6" s="10">
        <f>'Boys U11'!I19</f>
        <v>3</v>
      </c>
    </row>
    <row r="7" spans="1:9" ht="12.75">
      <c r="A7" s="3">
        <v>3</v>
      </c>
      <c r="B7" t="s">
        <v>18</v>
      </c>
      <c r="C7" s="10">
        <f>'Boys U11'!C30</f>
        <v>3</v>
      </c>
      <c r="D7" s="10">
        <f>'Boys U11'!D30</f>
        <v>1</v>
      </c>
      <c r="E7" s="10">
        <f>'Boys U11'!E30</f>
        <v>7</v>
      </c>
      <c r="F7" s="10">
        <f>'Boys U11'!F30</f>
        <v>2</v>
      </c>
      <c r="G7" s="10">
        <f>'Boys U11'!G30</f>
        <v>4</v>
      </c>
      <c r="H7" s="10">
        <f>'Boys U11'!H30</f>
        <v>6</v>
      </c>
      <c r="I7" s="10">
        <f>'Boys U11'!I30</f>
        <v>5</v>
      </c>
    </row>
    <row r="8" spans="1:9" ht="12.75">
      <c r="A8" s="3">
        <v>4</v>
      </c>
      <c r="B8" t="s">
        <v>64</v>
      </c>
      <c r="C8" s="10">
        <f>'Boys U11'!C37</f>
        <v>4</v>
      </c>
      <c r="D8" s="10">
        <f>'Boys U11'!D37</f>
        <v>7</v>
      </c>
      <c r="E8" s="10">
        <f>'Boys U11'!E37</f>
        <v>6</v>
      </c>
      <c r="F8" s="10">
        <f>'Boys U11'!F37</f>
        <v>1</v>
      </c>
      <c r="G8" s="10">
        <f>'Boys U11'!G37</f>
        <v>5</v>
      </c>
      <c r="H8" s="10">
        <f>'Boys U11'!H37</f>
        <v>3</v>
      </c>
      <c r="I8" s="10">
        <f>'Boys U11'!I37</f>
        <v>2</v>
      </c>
    </row>
    <row r="9" spans="1:9" ht="12.75">
      <c r="A9" s="3">
        <v>5</v>
      </c>
      <c r="B9" t="s">
        <v>23</v>
      </c>
      <c r="C9" s="10">
        <f>'Boys U11'!C44</f>
        <v>0</v>
      </c>
      <c r="D9" s="10">
        <f>'Boys U11'!D44</f>
        <v>7</v>
      </c>
      <c r="E9" s="10">
        <f>'Boys U11'!E44</f>
        <v>5</v>
      </c>
      <c r="F9" s="10">
        <f>'Boys U11'!F44</f>
        <v>0</v>
      </c>
      <c r="G9" s="10">
        <f>'Boys U11'!G44</f>
        <v>4</v>
      </c>
      <c r="H9" s="10">
        <f>'Boys U11'!H44</f>
        <v>6</v>
      </c>
      <c r="I9" s="10">
        <f>'Boys U11'!I44</f>
        <v>0</v>
      </c>
    </row>
    <row r="10" spans="1:9" ht="12.75">
      <c r="A10" s="3">
        <v>6</v>
      </c>
      <c r="B10" t="s">
        <v>82</v>
      </c>
      <c r="C10" s="10">
        <f>'Boys U11'!C51</f>
        <v>4</v>
      </c>
      <c r="D10" s="10">
        <f>'Boys U11'!D51</f>
        <v>6</v>
      </c>
      <c r="E10" s="10">
        <f>'Boys U11'!E51</f>
        <v>5</v>
      </c>
      <c r="F10" s="10">
        <f>'Boys U11'!F51</f>
        <v>0</v>
      </c>
      <c r="G10" s="10">
        <f>'Boys U11'!G51</f>
        <v>3</v>
      </c>
      <c r="H10" s="10">
        <f>'Boys U11'!H51</f>
        <v>0</v>
      </c>
      <c r="I10" s="10">
        <f>'Boys U11'!I51</f>
        <v>7</v>
      </c>
    </row>
    <row r="11" spans="1:9" ht="12.75">
      <c r="A11" s="3">
        <v>7</v>
      </c>
      <c r="B11" t="s">
        <v>24</v>
      </c>
      <c r="C11" s="10">
        <f>'Boys U11'!C56</f>
        <v>0</v>
      </c>
      <c r="D11" s="10">
        <f>'Boys U11'!D56</f>
        <v>5</v>
      </c>
      <c r="E11" s="10">
        <f>'Boys U11'!E56</f>
        <v>7</v>
      </c>
      <c r="F11" s="10">
        <f>'Boys U11'!F56</f>
        <v>0</v>
      </c>
      <c r="G11" s="10">
        <f>'Boys U11'!G56</f>
        <v>6</v>
      </c>
      <c r="H11" s="10">
        <f>'Boys U11'!H56</f>
        <v>4</v>
      </c>
      <c r="I11" s="10">
        <f>'Boys U11'!I56</f>
        <v>3</v>
      </c>
    </row>
    <row r="12" spans="2:9" ht="12.75">
      <c r="B12" s="16" t="s">
        <v>37</v>
      </c>
      <c r="C12" s="20">
        <f aca="true" t="shared" si="0" ref="C12:I12">SUM(C5:C11)</f>
        <v>13</v>
      </c>
      <c r="D12" s="20">
        <f t="shared" si="0"/>
        <v>40</v>
      </c>
      <c r="E12" s="20">
        <f t="shared" si="0"/>
        <v>43</v>
      </c>
      <c r="F12" s="20">
        <f t="shared" si="0"/>
        <v>4</v>
      </c>
      <c r="G12" s="20">
        <f t="shared" si="0"/>
        <v>31</v>
      </c>
      <c r="H12" s="20">
        <f t="shared" si="0"/>
        <v>24</v>
      </c>
      <c r="I12" s="20">
        <f t="shared" si="0"/>
        <v>20</v>
      </c>
    </row>
    <row r="13" spans="2:9" ht="12.75">
      <c r="B13" s="34" t="s">
        <v>33</v>
      </c>
      <c r="C13" s="10"/>
      <c r="D13" s="10"/>
      <c r="E13" s="10"/>
      <c r="F13" s="10"/>
      <c r="G13" s="10"/>
      <c r="H13" s="10"/>
      <c r="I13" s="10"/>
    </row>
    <row r="14" spans="1:9" ht="12.75">
      <c r="A14" s="3">
        <v>1</v>
      </c>
      <c r="B14" t="s">
        <v>8</v>
      </c>
      <c r="C14" s="10">
        <f>'Girls U11'!C8</f>
        <v>0</v>
      </c>
      <c r="D14" s="10">
        <f>'Girls U11'!D8</f>
        <v>6</v>
      </c>
      <c r="E14" s="10">
        <f>'Girls U11'!E8</f>
        <v>7</v>
      </c>
      <c r="F14" s="10">
        <f>'Girls U11'!F8</f>
        <v>2</v>
      </c>
      <c r="G14" s="10">
        <f>'Girls U11'!G8</f>
        <v>3</v>
      </c>
      <c r="H14" s="10">
        <f>'Girls U11'!H8</f>
        <v>5</v>
      </c>
      <c r="I14" s="10">
        <f>'Girls U11'!I8</f>
        <v>4</v>
      </c>
    </row>
    <row r="15" spans="1:9" ht="12.75">
      <c r="A15" s="3">
        <v>2</v>
      </c>
      <c r="B15" t="s">
        <v>11</v>
      </c>
      <c r="C15" s="10">
        <f>'Girls U11'!C19</f>
        <v>4</v>
      </c>
      <c r="D15" s="10">
        <f>'Girls U11'!D19</f>
        <v>7</v>
      </c>
      <c r="E15" s="10">
        <f>'Girls U11'!E19</f>
        <v>5</v>
      </c>
      <c r="F15" s="10">
        <f>'Girls U11'!F19</f>
        <v>1</v>
      </c>
      <c r="G15" s="10">
        <f>'Girls U11'!G19</f>
        <v>3</v>
      </c>
      <c r="H15" s="10">
        <f>'Girls U11'!H19</f>
        <v>6</v>
      </c>
      <c r="I15" s="10">
        <f>'Girls U11'!I19</f>
        <v>2</v>
      </c>
    </row>
    <row r="16" spans="1:9" ht="12.75">
      <c r="A16" s="3">
        <v>3</v>
      </c>
      <c r="B16" t="s">
        <v>18</v>
      </c>
      <c r="C16" s="10">
        <f>'Girls U11'!C30</f>
        <v>2</v>
      </c>
      <c r="D16" s="10">
        <f>'Girls U11'!D30</f>
        <v>7</v>
      </c>
      <c r="E16" s="10">
        <f>'Girls U11'!E30</f>
        <v>5</v>
      </c>
      <c r="F16" s="10">
        <f>'Girls U11'!F30</f>
        <v>1</v>
      </c>
      <c r="G16" s="10">
        <f>'Girls U11'!G30</f>
        <v>4</v>
      </c>
      <c r="H16" s="10">
        <f>'Girls U11'!H30</f>
        <v>6</v>
      </c>
      <c r="I16" s="10">
        <f>'Girls U11'!I30</f>
        <v>3</v>
      </c>
    </row>
    <row r="17" spans="1:9" ht="12.75">
      <c r="A17" s="3">
        <v>4</v>
      </c>
      <c r="B17" t="s">
        <v>64</v>
      </c>
      <c r="C17" s="10">
        <f>'Girls U11'!C37</f>
        <v>5</v>
      </c>
      <c r="D17" s="10">
        <f>'Girls U11'!D37</f>
        <v>7</v>
      </c>
      <c r="E17" s="10">
        <f>'Girls U11'!E37</f>
        <v>6</v>
      </c>
      <c r="F17" s="10">
        <f>'Girls U11'!F37</f>
        <v>4</v>
      </c>
      <c r="G17" s="10">
        <f>'Girls U11'!G37</f>
        <v>1</v>
      </c>
      <c r="H17" s="10">
        <f>'Girls U11'!H37</f>
        <v>3</v>
      </c>
      <c r="I17" s="10">
        <f>'Girls U11'!I37</f>
        <v>2</v>
      </c>
    </row>
    <row r="18" spans="1:9" ht="12.75">
      <c r="A18" s="3">
        <v>5</v>
      </c>
      <c r="B18" t="s">
        <v>23</v>
      </c>
      <c r="C18" s="10">
        <f>'Girls U11'!C44</f>
        <v>5</v>
      </c>
      <c r="D18" s="10">
        <f>'Girls U11'!D44</f>
        <v>7</v>
      </c>
      <c r="E18" s="10">
        <f>'Girls U11'!E44</f>
        <v>6</v>
      </c>
      <c r="F18" s="10">
        <f>'Girls U11'!F44</f>
        <v>3</v>
      </c>
      <c r="G18" s="10">
        <f>'Girls U11'!G44</f>
        <v>2</v>
      </c>
      <c r="H18" s="10">
        <f>'Girls U11'!H44</f>
        <v>4</v>
      </c>
      <c r="I18" s="10">
        <f>'Girls U11'!I44</f>
        <v>0</v>
      </c>
    </row>
    <row r="19" spans="1:9" ht="12.75">
      <c r="A19" s="3">
        <v>6</v>
      </c>
      <c r="B19" t="s">
        <v>82</v>
      </c>
      <c r="C19" s="10">
        <f>'Girls U11'!C51</f>
        <v>3</v>
      </c>
      <c r="D19" s="10">
        <f>'Girls U11'!D51</f>
        <v>7</v>
      </c>
      <c r="E19" s="10">
        <f>'Girls U11'!E51</f>
        <v>4</v>
      </c>
      <c r="F19" s="10">
        <f>'Girls U11'!F51</f>
        <v>2</v>
      </c>
      <c r="G19" s="10">
        <f>'Girls U11'!G51</f>
        <v>6</v>
      </c>
      <c r="H19" s="10">
        <f>'Girls U11'!H51</f>
        <v>5</v>
      </c>
      <c r="I19" s="10">
        <f>'Girls U11'!I51</f>
        <v>1</v>
      </c>
    </row>
    <row r="20" spans="1:9" ht="12.75">
      <c r="A20" s="3">
        <v>7</v>
      </c>
      <c r="B20" t="s">
        <v>24</v>
      </c>
      <c r="C20" s="10">
        <f>'Girls U11'!C56</f>
        <v>2</v>
      </c>
      <c r="D20" s="10">
        <f>'Girls U11'!D56</f>
        <v>7</v>
      </c>
      <c r="E20" s="10">
        <f>'Girls U11'!E56</f>
        <v>4</v>
      </c>
      <c r="F20" s="10">
        <f>'Girls U11'!F56</f>
        <v>3</v>
      </c>
      <c r="G20" s="10">
        <f>'Girls U11'!G56</f>
        <v>5</v>
      </c>
      <c r="H20" s="10">
        <f>'Girls U11'!H56</f>
        <v>6</v>
      </c>
      <c r="I20" s="10">
        <f>'Girls U11'!I56</f>
        <v>1</v>
      </c>
    </row>
    <row r="21" spans="3:9" ht="12.75">
      <c r="C21" s="10"/>
      <c r="D21" s="10"/>
      <c r="E21" s="10"/>
      <c r="F21" s="10"/>
      <c r="G21" s="10"/>
      <c r="H21" s="10"/>
      <c r="I21" s="10"/>
    </row>
    <row r="22" spans="2:9" ht="12.75">
      <c r="B22" s="16" t="s">
        <v>37</v>
      </c>
      <c r="C22" s="20">
        <f aca="true" t="shared" si="1" ref="C22:I22">SUM(C14:C20)</f>
        <v>21</v>
      </c>
      <c r="D22" s="20">
        <f t="shared" si="1"/>
        <v>48</v>
      </c>
      <c r="E22" s="20">
        <f t="shared" si="1"/>
        <v>37</v>
      </c>
      <c r="F22" s="20">
        <f t="shared" si="1"/>
        <v>16</v>
      </c>
      <c r="G22" s="20">
        <f t="shared" si="1"/>
        <v>24</v>
      </c>
      <c r="H22" s="20">
        <f t="shared" si="1"/>
        <v>35</v>
      </c>
      <c r="I22" s="20">
        <f t="shared" si="1"/>
        <v>13</v>
      </c>
    </row>
    <row r="23" spans="2:9" ht="12.75">
      <c r="B23" s="16"/>
      <c r="C23"/>
      <c r="D23"/>
      <c r="E23"/>
      <c r="F23"/>
      <c r="G23"/>
      <c r="H23"/>
      <c r="I23"/>
    </row>
    <row r="24" spans="2:9" ht="12.75">
      <c r="B24" s="16" t="s">
        <v>92</v>
      </c>
      <c r="C24" s="20">
        <f>C12+C22</f>
        <v>34</v>
      </c>
      <c r="D24" s="20">
        <f aca="true" t="shared" si="2" ref="D24:I24">D12+D22</f>
        <v>88</v>
      </c>
      <c r="E24" s="20">
        <f t="shared" si="2"/>
        <v>80</v>
      </c>
      <c r="F24" s="20">
        <f t="shared" si="2"/>
        <v>20</v>
      </c>
      <c r="G24" s="20">
        <f t="shared" si="2"/>
        <v>55</v>
      </c>
      <c r="H24" s="20">
        <f t="shared" si="2"/>
        <v>59</v>
      </c>
      <c r="I24" s="20">
        <f t="shared" si="2"/>
        <v>33</v>
      </c>
    </row>
    <row r="25" spans="2:9" ht="12.75">
      <c r="B25" s="16"/>
      <c r="C25" s="35"/>
      <c r="D25" s="35"/>
      <c r="E25" s="35"/>
      <c r="F25" s="35"/>
      <c r="G25" s="35"/>
      <c r="H25" s="35"/>
      <c r="I25" s="35"/>
    </row>
    <row r="26" spans="2:9" ht="38.25">
      <c r="B26" s="5" t="s">
        <v>36</v>
      </c>
      <c r="C26" s="36" t="s">
        <v>2</v>
      </c>
      <c r="D26" s="36" t="s">
        <v>3</v>
      </c>
      <c r="E26" s="36" t="s">
        <v>4</v>
      </c>
      <c r="F26" s="210" t="s">
        <v>84</v>
      </c>
      <c r="G26" s="36" t="s">
        <v>5</v>
      </c>
      <c r="H26" s="36" t="s">
        <v>6</v>
      </c>
      <c r="I26" s="36" t="s">
        <v>7</v>
      </c>
    </row>
    <row r="27" spans="2:9" ht="12.75">
      <c r="B27" s="34" t="s">
        <v>32</v>
      </c>
      <c r="C27" s="10"/>
      <c r="D27" s="10"/>
      <c r="E27" s="10"/>
      <c r="F27" s="10"/>
      <c r="G27" s="10"/>
      <c r="H27" s="10"/>
      <c r="I27" s="10"/>
    </row>
    <row r="28" spans="1:9" ht="12.75">
      <c r="A28" s="3">
        <v>1</v>
      </c>
      <c r="B28" t="s">
        <v>8</v>
      </c>
      <c r="C28" s="10">
        <f>'Boys U13'!C8</f>
        <v>0</v>
      </c>
      <c r="D28" s="10">
        <f>'Boys U13'!D8</f>
        <v>0</v>
      </c>
      <c r="E28" s="10">
        <f>'Boys U13'!E8</f>
        <v>7</v>
      </c>
      <c r="F28" s="10">
        <f>'Boys U13'!F8</f>
        <v>5</v>
      </c>
      <c r="G28" s="10">
        <f>'Boys U13'!G8</f>
        <v>0</v>
      </c>
      <c r="H28" s="10">
        <f>'Boys U13'!H8</f>
        <v>6</v>
      </c>
      <c r="I28" s="10">
        <f>'Boys U13'!I8</f>
        <v>0</v>
      </c>
    </row>
    <row r="29" spans="1:9" ht="12.75">
      <c r="A29" s="3">
        <v>2</v>
      </c>
      <c r="B29" t="s">
        <v>65</v>
      </c>
      <c r="C29" s="10">
        <f>'Boys U13'!C15</f>
        <v>4</v>
      </c>
      <c r="D29" s="10">
        <f>'Boys U13'!D15</f>
        <v>3</v>
      </c>
      <c r="E29" s="10">
        <f>'Boys U13'!E15</f>
        <v>7</v>
      </c>
      <c r="F29" s="10">
        <f>'Boys U13'!F15</f>
        <v>0</v>
      </c>
      <c r="G29" s="10">
        <f>'Boys U13'!G15</f>
        <v>6</v>
      </c>
      <c r="H29" s="10">
        <f>'Boys U13'!H15</f>
        <v>5</v>
      </c>
      <c r="I29" s="10">
        <f>'Boys U13'!I15</f>
        <v>2</v>
      </c>
    </row>
    <row r="30" spans="1:9" ht="12.75">
      <c r="A30" s="3">
        <v>3</v>
      </c>
      <c r="B30" t="s">
        <v>64</v>
      </c>
      <c r="C30" s="10">
        <f>'Boys U13'!C22</f>
        <v>3</v>
      </c>
      <c r="D30" s="10">
        <f>'Boys U13'!D22</f>
        <v>5</v>
      </c>
      <c r="E30" s="10">
        <f>'Boys U13'!E22</f>
        <v>7</v>
      </c>
      <c r="F30" s="10">
        <f>'Boys U13'!F22</f>
        <v>2</v>
      </c>
      <c r="G30" s="10">
        <f>'Boys U13'!G22</f>
        <v>6</v>
      </c>
      <c r="H30" s="10">
        <f>'Boys U13'!H22</f>
        <v>4</v>
      </c>
      <c r="I30" s="10">
        <f>'Boys U13'!I22</f>
        <v>0</v>
      </c>
    </row>
    <row r="31" spans="1:9" ht="12.75">
      <c r="A31" s="3">
        <v>4</v>
      </c>
      <c r="B31" t="s">
        <v>45</v>
      </c>
      <c r="C31" s="10">
        <f>'Boys U13'!C29</f>
        <v>0</v>
      </c>
      <c r="D31" s="10">
        <f>'Boys U13'!D29</f>
        <v>3</v>
      </c>
      <c r="E31" s="10">
        <f>'Boys U13'!E29</f>
        <v>7</v>
      </c>
      <c r="F31" s="10">
        <f>'Boys U13'!F29</f>
        <v>5</v>
      </c>
      <c r="G31" s="10">
        <f>'Boys U13'!G29</f>
        <v>6</v>
      </c>
      <c r="H31" s="10">
        <f>'Boys U13'!H29</f>
        <v>0</v>
      </c>
      <c r="I31" s="10">
        <f>'Boys U13'!I29</f>
        <v>4</v>
      </c>
    </row>
    <row r="32" spans="1:9" ht="12.75">
      <c r="A32" s="3">
        <v>5</v>
      </c>
      <c r="B32" t="s">
        <v>30</v>
      </c>
      <c r="C32" s="10">
        <f>'Boys U13'!C36</f>
        <v>0</v>
      </c>
      <c r="D32" s="10">
        <f>'Boys U13'!D36</f>
        <v>4</v>
      </c>
      <c r="E32" s="10">
        <f>'Boys U13'!E36</f>
        <v>6</v>
      </c>
      <c r="F32" s="10">
        <f>'Boys U13'!F36</f>
        <v>5</v>
      </c>
      <c r="G32" s="10">
        <f>'Boys U13'!G36</f>
        <v>3</v>
      </c>
      <c r="H32" s="10">
        <f>'Boys U13'!H36</f>
        <v>7</v>
      </c>
      <c r="I32" s="10">
        <f>'Boys U13'!I36</f>
        <v>0</v>
      </c>
    </row>
    <row r="33" spans="1:9" ht="12.75">
      <c r="A33" s="3">
        <v>6</v>
      </c>
      <c r="B33" t="s">
        <v>54</v>
      </c>
      <c r="C33" s="10">
        <f>'Boys U13'!C43</f>
        <v>3</v>
      </c>
      <c r="D33" s="10">
        <f>'Boys U13'!D43</f>
        <v>1</v>
      </c>
      <c r="E33" s="10">
        <f>'Boys U13'!E43</f>
        <v>6</v>
      </c>
      <c r="F33" s="10">
        <f>'Boys U13'!F43</f>
        <v>4</v>
      </c>
      <c r="G33" s="10">
        <f>'Boys U13'!G43</f>
        <v>7</v>
      </c>
      <c r="H33" s="10">
        <f>'Boys U13'!H43</f>
        <v>5</v>
      </c>
      <c r="I33" s="10">
        <f>'Boys U13'!I43</f>
        <v>2</v>
      </c>
    </row>
    <row r="34" spans="1:9" ht="12.75">
      <c r="A34" s="3">
        <v>7</v>
      </c>
      <c r="B34" t="s">
        <v>77</v>
      </c>
      <c r="C34" s="10">
        <f>'Boys U13'!C46</f>
        <v>4</v>
      </c>
      <c r="D34" s="10">
        <f>'Boys U13'!D46</f>
        <v>5</v>
      </c>
      <c r="E34" s="10">
        <f>'Boys U13'!E46</f>
        <v>6</v>
      </c>
      <c r="F34" s="10">
        <f>'Boys U13'!F46</f>
        <v>0</v>
      </c>
      <c r="G34" s="10">
        <f>'Boys U13'!G46</f>
        <v>7</v>
      </c>
      <c r="H34" s="10">
        <f>'Boys U13'!H46</f>
        <v>0</v>
      </c>
      <c r="I34" s="10">
        <f>'Boys U13'!I46</f>
        <v>0</v>
      </c>
    </row>
    <row r="35" spans="1:9" ht="12.75">
      <c r="A35" s="3">
        <v>8</v>
      </c>
      <c r="B35" t="s">
        <v>79</v>
      </c>
      <c r="C35" s="10">
        <f>'Boys U13'!C49</f>
        <v>0</v>
      </c>
      <c r="D35" s="10">
        <f>'Boys U13'!D49</f>
        <v>0</v>
      </c>
      <c r="E35" s="10">
        <f>'Boys U13'!E49</f>
        <v>7</v>
      </c>
      <c r="F35" s="10">
        <f>'Boys U13'!F49</f>
        <v>5</v>
      </c>
      <c r="G35" s="10">
        <f>'Boys U13'!G49</f>
        <v>0</v>
      </c>
      <c r="H35" s="10">
        <f>'Boys U13'!H49</f>
        <v>6</v>
      </c>
      <c r="I35" s="10">
        <f>'Boys U13'!I49</f>
        <v>0</v>
      </c>
    </row>
    <row r="36" spans="2:9" ht="12.75">
      <c r="B36" s="16" t="s">
        <v>37</v>
      </c>
      <c r="C36" s="20">
        <f aca="true" t="shared" si="3" ref="C36:I36">SUM(C28:C35)</f>
        <v>14</v>
      </c>
      <c r="D36" s="20">
        <f t="shared" si="3"/>
        <v>21</v>
      </c>
      <c r="E36" s="20">
        <f t="shared" si="3"/>
        <v>53</v>
      </c>
      <c r="F36" s="20">
        <f t="shared" si="3"/>
        <v>26</v>
      </c>
      <c r="G36" s="20">
        <f t="shared" si="3"/>
        <v>35</v>
      </c>
      <c r="H36" s="20">
        <f t="shared" si="3"/>
        <v>33</v>
      </c>
      <c r="I36" s="20">
        <f t="shared" si="3"/>
        <v>8</v>
      </c>
    </row>
    <row r="37" spans="2:9" ht="12.75">
      <c r="B37" s="34" t="s">
        <v>33</v>
      </c>
      <c r="C37" s="10"/>
      <c r="D37" s="10"/>
      <c r="E37" s="10"/>
      <c r="F37" s="10"/>
      <c r="G37" s="10"/>
      <c r="H37" s="10"/>
      <c r="I37" s="10"/>
    </row>
    <row r="38" spans="1:9" ht="12.75">
      <c r="A38" s="3">
        <v>1</v>
      </c>
      <c r="B38" s="114" t="s">
        <v>8</v>
      </c>
      <c r="C38" s="10">
        <f>'Girls U13'!C8</f>
        <v>0</v>
      </c>
      <c r="D38" s="10">
        <f>'Girls U13'!D8</f>
        <v>0</v>
      </c>
      <c r="E38" s="10">
        <f>'Girls U13'!E8</f>
        <v>7</v>
      </c>
      <c r="F38" s="10">
        <f>'Girls U13'!F8</f>
        <v>0</v>
      </c>
      <c r="G38" s="10">
        <f>'Girls U13'!G8</f>
        <v>4</v>
      </c>
      <c r="H38" s="10">
        <f>'Girls U13'!H8</f>
        <v>6</v>
      </c>
      <c r="I38" s="10">
        <f>'Girls U13'!I8</f>
        <v>5</v>
      </c>
    </row>
    <row r="39" spans="1:9" ht="12.75">
      <c r="A39" s="3">
        <v>2</v>
      </c>
      <c r="B39" t="s">
        <v>65</v>
      </c>
      <c r="C39" s="10">
        <f>'Girls U13'!C15</f>
        <v>2</v>
      </c>
      <c r="D39" s="10">
        <f>'Girls U13'!D15</f>
        <v>3</v>
      </c>
      <c r="E39" s="10">
        <f>'Girls U13'!E15</f>
        <v>5</v>
      </c>
      <c r="F39" s="10">
        <f>'Girls U13'!F15</f>
        <v>0</v>
      </c>
      <c r="G39" s="10">
        <f>'Girls U13'!G15</f>
        <v>7</v>
      </c>
      <c r="H39" s="10">
        <f>'Girls U13'!H15</f>
        <v>6</v>
      </c>
      <c r="I39" s="10">
        <f>'Girls U13'!I15</f>
        <v>4</v>
      </c>
    </row>
    <row r="40" spans="1:9" ht="12.75">
      <c r="A40" s="3">
        <v>3</v>
      </c>
      <c r="B40" t="s">
        <v>64</v>
      </c>
      <c r="C40" s="10">
        <f>'Girls U13'!C22</f>
        <v>3</v>
      </c>
      <c r="D40" s="10">
        <f>'Girls U13'!D22</f>
        <v>4</v>
      </c>
      <c r="E40" s="10">
        <f>'Girls U13'!E22</f>
        <v>7</v>
      </c>
      <c r="F40" s="10">
        <f>'Girls U13'!F22</f>
        <v>0</v>
      </c>
      <c r="G40" s="10">
        <f>'Girls U13'!G22</f>
        <v>5</v>
      </c>
      <c r="H40" s="10">
        <f>'Girls U13'!H22</f>
        <v>6</v>
      </c>
      <c r="I40" s="10">
        <f>'Girls U13'!I22</f>
        <v>0</v>
      </c>
    </row>
    <row r="41" spans="1:9" ht="12.75">
      <c r="A41" s="3">
        <v>4</v>
      </c>
      <c r="B41" t="s">
        <v>45</v>
      </c>
      <c r="C41" s="10">
        <f>'Girls U13'!C29</f>
        <v>0</v>
      </c>
      <c r="D41" s="10">
        <f>'Girls U13'!D29</f>
        <v>3</v>
      </c>
      <c r="E41" s="10">
        <f>'Girls U13'!E29</f>
        <v>7</v>
      </c>
      <c r="F41" s="10">
        <f>'Girls U13'!F29</f>
        <v>0</v>
      </c>
      <c r="G41" s="10">
        <f>'Girls U13'!G29</f>
        <v>6</v>
      </c>
      <c r="H41" s="10">
        <f>'Girls U13'!H29</f>
        <v>4</v>
      </c>
      <c r="I41" s="10">
        <f>'Girls U13'!I29</f>
        <v>5</v>
      </c>
    </row>
    <row r="42" spans="1:9" ht="12.75">
      <c r="A42" s="3">
        <v>5</v>
      </c>
      <c r="B42" t="s">
        <v>30</v>
      </c>
      <c r="C42" s="10">
        <f>'Girls U13'!C36</f>
        <v>0</v>
      </c>
      <c r="D42" s="10">
        <f>'Girls U13'!D36</f>
        <v>3</v>
      </c>
      <c r="E42" s="10">
        <f>'Girls U13'!E36</f>
        <v>7</v>
      </c>
      <c r="F42" s="10">
        <f>'Girls U13'!F36</f>
        <v>0</v>
      </c>
      <c r="G42" s="10">
        <f>'Girls U13'!G36</f>
        <v>6</v>
      </c>
      <c r="H42" s="10">
        <f>'Girls U13'!H36</f>
        <v>4</v>
      </c>
      <c r="I42" s="10">
        <f>'Girls U13'!I36</f>
        <v>5</v>
      </c>
    </row>
    <row r="43" spans="1:9" ht="12.75">
      <c r="A43" s="3">
        <v>6</v>
      </c>
      <c r="B43" t="s">
        <v>54</v>
      </c>
      <c r="C43" s="10">
        <f>'Girls U13'!C43</f>
        <v>2</v>
      </c>
      <c r="D43" s="10">
        <f>'Girls U13'!D43</f>
        <v>6</v>
      </c>
      <c r="E43" s="10">
        <f>'Girls U13'!E43</f>
        <v>7</v>
      </c>
      <c r="F43" s="10">
        <f>'Girls U13'!F43</f>
        <v>0</v>
      </c>
      <c r="G43" s="10">
        <f>'Girls U13'!G43</f>
        <v>3</v>
      </c>
      <c r="H43" s="10">
        <f>'Girls U13'!H43</f>
        <v>5</v>
      </c>
      <c r="I43" s="10">
        <f>'Girls U13'!I43</f>
        <v>4</v>
      </c>
    </row>
    <row r="44" spans="1:9" ht="12.75">
      <c r="A44" s="3">
        <v>7</v>
      </c>
      <c r="B44" t="s">
        <v>77</v>
      </c>
      <c r="C44" s="10">
        <f>'Girls U13'!C46</f>
        <v>0</v>
      </c>
      <c r="D44" s="10">
        <f>'Girls U13'!D46</f>
        <v>4</v>
      </c>
      <c r="E44" s="10">
        <f>'Girls U13'!E46</f>
        <v>6</v>
      </c>
      <c r="F44" s="10">
        <f>'Girls U13'!F46</f>
        <v>0</v>
      </c>
      <c r="G44" s="10">
        <f>'Girls U13'!G46</f>
        <v>5</v>
      </c>
      <c r="H44" s="10">
        <f>'Girls U13'!H46</f>
        <v>7</v>
      </c>
      <c r="I44" s="10">
        <f>'Girls U13'!I46</f>
        <v>0</v>
      </c>
    </row>
    <row r="45" spans="1:9" ht="12.75">
      <c r="A45" s="3">
        <v>8</v>
      </c>
      <c r="B45" t="s">
        <v>79</v>
      </c>
      <c r="C45" s="10">
        <f>'Girls U13'!C49</f>
        <v>0</v>
      </c>
      <c r="D45" s="10">
        <f>'Girls U13'!D49</f>
        <v>0</v>
      </c>
      <c r="E45" s="10">
        <f>'Girls U13'!E49</f>
        <v>6</v>
      </c>
      <c r="F45" s="10">
        <f>'Girls U13'!F49</f>
        <v>0</v>
      </c>
      <c r="G45" s="10">
        <f>'Girls U13'!G49</f>
        <v>7</v>
      </c>
      <c r="H45" s="10">
        <f>'Girls U13'!H49</f>
        <v>5</v>
      </c>
      <c r="I45" s="10">
        <f>'Girls U13'!I49</f>
        <v>4</v>
      </c>
    </row>
    <row r="46" spans="2:9" ht="12.75">
      <c r="B46" s="16" t="s">
        <v>37</v>
      </c>
      <c r="C46" s="20">
        <f aca="true" t="shared" si="4" ref="C46:I46">SUM(C38:C45)</f>
        <v>7</v>
      </c>
      <c r="D46" s="20">
        <f t="shared" si="4"/>
        <v>23</v>
      </c>
      <c r="E46" s="20">
        <f t="shared" si="4"/>
        <v>52</v>
      </c>
      <c r="F46" s="20">
        <f t="shared" si="4"/>
        <v>0</v>
      </c>
      <c r="G46" s="20">
        <f t="shared" si="4"/>
        <v>43</v>
      </c>
      <c r="H46" s="20">
        <f t="shared" si="4"/>
        <v>43</v>
      </c>
      <c r="I46" s="20">
        <f t="shared" si="4"/>
        <v>27</v>
      </c>
    </row>
    <row r="47" spans="2:9" ht="12.75">
      <c r="B47" s="16"/>
      <c r="C47"/>
      <c r="D47"/>
      <c r="E47"/>
      <c r="F47"/>
      <c r="G47"/>
      <c r="H47"/>
      <c r="I47"/>
    </row>
    <row r="48" spans="2:9" ht="12.75">
      <c r="B48" s="16" t="s">
        <v>93</v>
      </c>
      <c r="C48" s="20">
        <f>C36+C46</f>
        <v>21</v>
      </c>
      <c r="D48" s="20">
        <f aca="true" t="shared" si="5" ref="D48:I48">D36+D46</f>
        <v>44</v>
      </c>
      <c r="E48" s="20">
        <f t="shared" si="5"/>
        <v>105</v>
      </c>
      <c r="F48" s="20">
        <f t="shared" si="5"/>
        <v>26</v>
      </c>
      <c r="G48" s="20">
        <f t="shared" si="5"/>
        <v>78</v>
      </c>
      <c r="H48" s="20">
        <f t="shared" si="5"/>
        <v>76</v>
      </c>
      <c r="I48" s="20">
        <f t="shared" si="5"/>
        <v>35</v>
      </c>
    </row>
    <row r="49" spans="3:9" ht="12.75">
      <c r="C49" s="10"/>
      <c r="D49" s="10"/>
      <c r="E49" s="10"/>
      <c r="F49" s="10"/>
      <c r="G49" s="10"/>
      <c r="H49" s="10"/>
      <c r="I49" s="10"/>
    </row>
    <row r="50" spans="3:9" ht="38.25">
      <c r="C50" s="2" t="s">
        <v>2</v>
      </c>
      <c r="D50" s="2" t="s">
        <v>3</v>
      </c>
      <c r="E50" s="2" t="s">
        <v>4</v>
      </c>
      <c r="F50" s="210" t="s">
        <v>84</v>
      </c>
      <c r="G50" s="2" t="s">
        <v>5</v>
      </c>
      <c r="H50" s="2" t="s">
        <v>6</v>
      </c>
      <c r="I50" s="2" t="s">
        <v>7</v>
      </c>
    </row>
    <row r="51" spans="2:9" ht="12.75">
      <c r="B51" s="5" t="s">
        <v>32</v>
      </c>
      <c r="C51" s="2"/>
      <c r="D51" s="2"/>
      <c r="E51" s="2"/>
      <c r="F51" s="2"/>
      <c r="G51" s="2"/>
      <c r="H51" s="2"/>
      <c r="I51" s="2"/>
    </row>
    <row r="52" spans="2:9" ht="12.75">
      <c r="B52" s="34" t="s">
        <v>39</v>
      </c>
      <c r="C52" s="20">
        <f>'U15 All Rounder'!O18</f>
        <v>0</v>
      </c>
      <c r="D52" s="20">
        <f>'U15 All Rounder'!O30</f>
        <v>180</v>
      </c>
      <c r="E52" s="20">
        <f>'U15 All Rounder'!O42</f>
        <v>243</v>
      </c>
      <c r="F52" s="20">
        <f>'U15 All Rounder'!O54</f>
        <v>0</v>
      </c>
      <c r="G52" s="20">
        <f>'U15 All Rounder'!O66</f>
        <v>0</v>
      </c>
      <c r="H52" s="20">
        <f>'U15 All Rounder'!O78</f>
        <v>0</v>
      </c>
      <c r="I52" s="20">
        <f>'U15 All Rounder'!O90</f>
        <v>139</v>
      </c>
    </row>
    <row r="53" spans="3:9" ht="12.75">
      <c r="C53" s="10"/>
      <c r="D53" s="10"/>
      <c r="E53" s="10"/>
      <c r="F53" s="10"/>
      <c r="G53" s="10"/>
      <c r="H53" s="10"/>
      <c r="I53" s="10"/>
    </row>
    <row r="54" spans="2:9" ht="12.75">
      <c r="B54" s="5" t="s">
        <v>33</v>
      </c>
      <c r="C54" s="10"/>
      <c r="D54" s="10"/>
      <c r="E54" s="10"/>
      <c r="F54" s="10"/>
      <c r="G54" s="10"/>
      <c r="H54" s="10"/>
      <c r="I54" s="10"/>
    </row>
    <row r="55" spans="2:9" ht="12.75">
      <c r="B55" s="34" t="s">
        <v>39</v>
      </c>
      <c r="C55" s="20">
        <f>'U15 All Rounder'!O112</f>
        <v>51</v>
      </c>
      <c r="D55" s="20">
        <f>'U15 All Rounder'!O124</f>
        <v>238</v>
      </c>
      <c r="E55" s="20">
        <f>'U15 All Rounder'!O136</f>
        <v>164</v>
      </c>
      <c r="F55" s="20">
        <f>'U15 All Rounder'!O148</f>
        <v>0</v>
      </c>
      <c r="G55" s="20">
        <f>'U15 All Rounder'!O160</f>
        <v>104</v>
      </c>
      <c r="H55" s="20">
        <f>'U15 All Rounder'!O172</f>
        <v>130</v>
      </c>
      <c r="I55" s="20">
        <f>'U15 All Rounder'!O184</f>
        <v>120</v>
      </c>
    </row>
    <row r="56" spans="3:9" ht="12.75">
      <c r="C56" s="10"/>
      <c r="D56" s="10"/>
      <c r="E56" s="10"/>
      <c r="F56" s="10"/>
      <c r="G56" s="10"/>
      <c r="H56" s="10"/>
      <c r="I56" s="10"/>
    </row>
    <row r="57" spans="3:9" ht="15">
      <c r="C57" s="10"/>
      <c r="D57" s="10"/>
      <c r="E57" s="37"/>
      <c r="F57" s="37"/>
      <c r="G57" s="10"/>
      <c r="H57" s="10"/>
      <c r="I57" s="10"/>
    </row>
    <row r="58" spans="3:9" ht="12.75">
      <c r="C58" s="10"/>
      <c r="D58" s="10"/>
      <c r="E58" s="10"/>
      <c r="F58" s="10"/>
      <c r="G58" s="10"/>
      <c r="H58" s="10"/>
      <c r="I58" s="10"/>
    </row>
    <row r="59" spans="3:9" ht="12.75">
      <c r="C59" s="10"/>
      <c r="D59" s="10"/>
      <c r="E59" s="10"/>
      <c r="F59" s="10"/>
      <c r="G59" s="10"/>
      <c r="H59" s="10"/>
      <c r="I59" s="10"/>
    </row>
    <row r="60" spans="3:9" ht="12.75">
      <c r="C60" s="10"/>
      <c r="D60" s="10"/>
      <c r="E60" s="10"/>
      <c r="F60" s="10"/>
      <c r="G60" s="10"/>
      <c r="H60" s="10"/>
      <c r="I60" s="10"/>
    </row>
    <row r="61" spans="3:9" ht="12.75">
      <c r="C61" s="10"/>
      <c r="D61" s="10"/>
      <c r="E61" s="10"/>
      <c r="F61" s="10"/>
      <c r="G61" s="10"/>
      <c r="H61" s="10"/>
      <c r="I61" s="10"/>
    </row>
    <row r="62" spans="3:9" ht="12.75">
      <c r="C62" s="10"/>
      <c r="D62" s="10"/>
      <c r="E62" s="10"/>
      <c r="F62" s="10"/>
      <c r="G62" s="10"/>
      <c r="H62" s="10"/>
      <c r="I62" s="10"/>
    </row>
    <row r="63" spans="3:9" ht="12.75">
      <c r="C63" s="10"/>
      <c r="D63" s="10"/>
      <c r="E63" s="10"/>
      <c r="F63" s="10"/>
      <c r="G63" s="10"/>
      <c r="H63" s="10"/>
      <c r="I63" s="10"/>
    </row>
    <row r="64" spans="3:9" ht="12.75">
      <c r="C64" s="10"/>
      <c r="D64" s="10"/>
      <c r="E64" s="10"/>
      <c r="F64" s="10"/>
      <c r="G64" s="10"/>
      <c r="H64" s="10"/>
      <c r="I64" s="10"/>
    </row>
    <row r="65" spans="3:9" ht="12.75">
      <c r="C65" s="10"/>
      <c r="D65" s="10"/>
      <c r="E65" s="10"/>
      <c r="F65" s="10"/>
      <c r="G65" s="10"/>
      <c r="H65" s="10"/>
      <c r="I65" s="10"/>
    </row>
    <row r="66" spans="3:9" ht="12.75">
      <c r="C66" s="10"/>
      <c r="D66" s="10"/>
      <c r="E66" s="10"/>
      <c r="F66" s="10"/>
      <c r="G66" s="10"/>
      <c r="H66" s="10"/>
      <c r="I66" s="10"/>
    </row>
    <row r="67" spans="3:9" ht="12.75">
      <c r="C67" s="10"/>
      <c r="D67" s="10"/>
      <c r="E67" s="10"/>
      <c r="F67" s="10"/>
      <c r="G67" s="10"/>
      <c r="H67" s="10"/>
      <c r="I67" s="10"/>
    </row>
    <row r="68" spans="3:9" ht="12.75">
      <c r="C68" s="10"/>
      <c r="D68" s="10"/>
      <c r="E68" s="10"/>
      <c r="F68" s="10"/>
      <c r="G68" s="10"/>
      <c r="H68" s="10"/>
      <c r="I68" s="10"/>
    </row>
    <row r="69" spans="3:9" ht="12.75">
      <c r="C69" s="10"/>
      <c r="D69" s="10"/>
      <c r="E69" s="10"/>
      <c r="F69" s="10"/>
      <c r="G69" s="10"/>
      <c r="H69" s="10"/>
      <c r="I69" s="10"/>
    </row>
    <row r="70" spans="3:9" ht="12.75">
      <c r="C70" s="10"/>
      <c r="D70" s="10"/>
      <c r="E70" s="10"/>
      <c r="F70" s="10"/>
      <c r="G70" s="10"/>
      <c r="H70" s="10"/>
      <c r="I70" s="10"/>
    </row>
    <row r="71" spans="3:9" ht="12.75">
      <c r="C71" s="10"/>
      <c r="D71" s="10"/>
      <c r="E71" s="10"/>
      <c r="F71" s="10"/>
      <c r="G71" s="10"/>
      <c r="H71" s="10"/>
      <c r="I71" s="10"/>
    </row>
    <row r="72" spans="3:9" ht="12.75">
      <c r="C72" s="10"/>
      <c r="D72" s="10"/>
      <c r="E72" s="10"/>
      <c r="F72" s="10"/>
      <c r="G72" s="10"/>
      <c r="H72" s="10"/>
      <c r="I72" s="10"/>
    </row>
    <row r="73" spans="3:9" ht="12.75">
      <c r="C73" s="10"/>
      <c r="D73" s="10"/>
      <c r="E73" s="10"/>
      <c r="F73" s="10"/>
      <c r="G73" s="10"/>
      <c r="H73" s="10"/>
      <c r="I73" s="10"/>
    </row>
    <row r="74" spans="3:9" ht="12.75">
      <c r="C74" s="10"/>
      <c r="D74" s="10"/>
      <c r="E74" s="10"/>
      <c r="F74" s="10"/>
      <c r="G74" s="10"/>
      <c r="H74" s="10"/>
      <c r="I74" s="10"/>
    </row>
    <row r="75" spans="3:9" ht="12.75">
      <c r="C75" s="10"/>
      <c r="D75" s="10"/>
      <c r="E75" s="10"/>
      <c r="F75" s="10"/>
      <c r="G75" s="10"/>
      <c r="H75" s="10"/>
      <c r="I75" s="10"/>
    </row>
    <row r="76" spans="3:9" ht="12.75">
      <c r="C76" s="10"/>
      <c r="D76" s="10"/>
      <c r="E76" s="10"/>
      <c r="F76" s="10"/>
      <c r="G76" s="10"/>
      <c r="H76" s="10"/>
      <c r="I76" s="10"/>
    </row>
    <row r="77" spans="3:9" ht="12.75">
      <c r="C77" s="10"/>
      <c r="D77" s="10"/>
      <c r="E77" s="10"/>
      <c r="F77" s="10"/>
      <c r="G77" s="10"/>
      <c r="H77" s="10"/>
      <c r="I77" s="10"/>
    </row>
    <row r="78" spans="3:9" ht="12.75">
      <c r="C78" s="10"/>
      <c r="D78" s="10"/>
      <c r="E78" s="10"/>
      <c r="F78" s="10"/>
      <c r="G78" s="10"/>
      <c r="H78" s="10"/>
      <c r="I78" s="10"/>
    </row>
    <row r="79" spans="3:9" ht="12.75">
      <c r="C79" s="10"/>
      <c r="D79" s="10"/>
      <c r="E79" s="10"/>
      <c r="F79" s="10"/>
      <c r="G79" s="10"/>
      <c r="H79" s="10"/>
      <c r="I79" s="10"/>
    </row>
    <row r="80" spans="3:9" ht="12.75">
      <c r="C80" s="10"/>
      <c r="D80" s="10"/>
      <c r="E80" s="10"/>
      <c r="F80" s="10"/>
      <c r="G80" s="10"/>
      <c r="H80" s="10"/>
      <c r="I80" s="10"/>
    </row>
    <row r="81" spans="3:9" ht="12.75">
      <c r="C81" s="10"/>
      <c r="D81" s="10"/>
      <c r="E81" s="10"/>
      <c r="F81" s="10"/>
      <c r="G81" s="10"/>
      <c r="H81" s="10"/>
      <c r="I81" s="10"/>
    </row>
    <row r="82" spans="3:9" ht="12.75">
      <c r="C82" s="10"/>
      <c r="D82" s="10"/>
      <c r="E82" s="10"/>
      <c r="F82" s="10"/>
      <c r="G82" s="10"/>
      <c r="H82" s="10"/>
      <c r="I82" s="10"/>
    </row>
    <row r="83" spans="3:9" ht="12.75">
      <c r="C83" s="10"/>
      <c r="D83" s="10"/>
      <c r="E83" s="10"/>
      <c r="F83" s="10"/>
      <c r="G83" s="10"/>
      <c r="H83" s="10"/>
      <c r="I83" s="10"/>
    </row>
    <row r="84" spans="3:9" ht="12.75">
      <c r="C84" s="10"/>
      <c r="D84" s="10"/>
      <c r="E84" s="10"/>
      <c r="F84" s="10"/>
      <c r="G84" s="10"/>
      <c r="H84" s="10"/>
      <c r="I84" s="10"/>
    </row>
    <row r="85" spans="3:9" ht="12.75">
      <c r="C85" s="10"/>
      <c r="D85" s="10"/>
      <c r="E85" s="10"/>
      <c r="F85" s="10"/>
      <c r="G85" s="10"/>
      <c r="H85" s="10"/>
      <c r="I85" s="10"/>
    </row>
    <row r="86" spans="3:9" ht="12.75">
      <c r="C86" s="10"/>
      <c r="D86" s="10"/>
      <c r="E86" s="10"/>
      <c r="F86" s="10"/>
      <c r="G86" s="10"/>
      <c r="H86" s="10"/>
      <c r="I86" s="10"/>
    </row>
    <row r="87" spans="3:9" ht="12.75">
      <c r="C87" s="10"/>
      <c r="D87" s="10"/>
      <c r="E87" s="10"/>
      <c r="F87" s="10"/>
      <c r="G87" s="10"/>
      <c r="H87" s="10"/>
      <c r="I87" s="10"/>
    </row>
    <row r="88" spans="3:9" ht="12.75">
      <c r="C88" s="10"/>
      <c r="D88" s="10"/>
      <c r="E88" s="10"/>
      <c r="F88" s="10"/>
      <c r="G88" s="10"/>
      <c r="H88" s="10"/>
      <c r="I88" s="10"/>
    </row>
    <row r="89" spans="3:9" ht="12.75">
      <c r="C89" s="10"/>
      <c r="D89" s="10"/>
      <c r="E89" s="10"/>
      <c r="F89" s="10"/>
      <c r="G89" s="10"/>
      <c r="H89" s="10"/>
      <c r="I89" s="10"/>
    </row>
    <row r="90" spans="3:9" ht="12.75">
      <c r="C90" s="10"/>
      <c r="D90" s="10"/>
      <c r="E90" s="10"/>
      <c r="F90" s="10"/>
      <c r="G90" s="10"/>
      <c r="H90" s="10"/>
      <c r="I90" s="10"/>
    </row>
    <row r="91" spans="3:9" ht="12.75">
      <c r="C91" s="10"/>
      <c r="D91" s="10"/>
      <c r="E91" s="10"/>
      <c r="F91" s="10"/>
      <c r="G91" s="10"/>
      <c r="H91" s="10"/>
      <c r="I91" s="10"/>
    </row>
    <row r="92" spans="3:9" ht="12.75">
      <c r="C92" s="10"/>
      <c r="D92" s="10"/>
      <c r="E92" s="10"/>
      <c r="F92" s="10"/>
      <c r="G92" s="10"/>
      <c r="H92" s="10"/>
      <c r="I92" s="10"/>
    </row>
    <row r="93" spans="3:9" ht="12.75">
      <c r="C93" s="10"/>
      <c r="D93" s="10"/>
      <c r="E93" s="10"/>
      <c r="F93" s="10"/>
      <c r="G93" s="10"/>
      <c r="H93" s="10"/>
      <c r="I93" s="10"/>
    </row>
    <row r="94" spans="3:9" ht="12.75">
      <c r="C94" s="10"/>
      <c r="D94" s="10"/>
      <c r="E94" s="10"/>
      <c r="F94" s="10"/>
      <c r="G94" s="10"/>
      <c r="H94" s="10"/>
      <c r="I94" s="10"/>
    </row>
    <row r="95" spans="3:9" ht="12.75">
      <c r="C95" s="10"/>
      <c r="D95" s="10"/>
      <c r="E95" s="10"/>
      <c r="F95" s="10"/>
      <c r="G95" s="10"/>
      <c r="H95" s="10"/>
      <c r="I95" s="10"/>
    </row>
    <row r="96" spans="3:9" ht="12.75">
      <c r="C96" s="10"/>
      <c r="D96" s="10"/>
      <c r="E96" s="10"/>
      <c r="F96" s="10"/>
      <c r="G96" s="10"/>
      <c r="H96" s="10"/>
      <c r="I96" s="10"/>
    </row>
    <row r="97" spans="3:9" ht="12.75">
      <c r="C97" s="10"/>
      <c r="D97" s="10"/>
      <c r="E97" s="10"/>
      <c r="F97" s="10"/>
      <c r="G97" s="10"/>
      <c r="H97" s="10"/>
      <c r="I97" s="10"/>
    </row>
    <row r="98" spans="3:9" ht="12.75">
      <c r="C98" s="10"/>
      <c r="D98" s="10"/>
      <c r="E98" s="10"/>
      <c r="F98" s="10"/>
      <c r="G98" s="10"/>
      <c r="H98" s="10"/>
      <c r="I98" s="10"/>
    </row>
    <row r="99" spans="3:9" ht="12.75">
      <c r="C99" s="10"/>
      <c r="D99" s="10"/>
      <c r="E99" s="10"/>
      <c r="F99" s="10"/>
      <c r="G99" s="10"/>
      <c r="H99" s="10"/>
      <c r="I99" s="10"/>
    </row>
    <row r="100" spans="3:9" ht="12.75">
      <c r="C100" s="10"/>
      <c r="D100" s="10"/>
      <c r="E100" s="10"/>
      <c r="F100" s="10"/>
      <c r="G100" s="10"/>
      <c r="H100" s="10"/>
      <c r="I100" s="10"/>
    </row>
    <row r="101" spans="3:9" ht="12.75">
      <c r="C101" s="10"/>
      <c r="D101" s="10"/>
      <c r="E101" s="10"/>
      <c r="F101" s="10"/>
      <c r="G101" s="10"/>
      <c r="H101" s="10"/>
      <c r="I101" s="10"/>
    </row>
    <row r="102" spans="3:9" ht="12.75">
      <c r="C102" s="10"/>
      <c r="D102" s="10"/>
      <c r="E102" s="10"/>
      <c r="F102" s="10"/>
      <c r="G102" s="10"/>
      <c r="H102" s="10"/>
      <c r="I102" s="10"/>
    </row>
    <row r="103" spans="3:9" ht="12.75">
      <c r="C103" s="10"/>
      <c r="D103" s="10"/>
      <c r="E103" s="10"/>
      <c r="F103" s="10"/>
      <c r="G103" s="10"/>
      <c r="H103" s="10"/>
      <c r="I103" s="10"/>
    </row>
    <row r="104" spans="3:9" ht="12.75">
      <c r="C104" s="10"/>
      <c r="D104" s="10"/>
      <c r="E104" s="10"/>
      <c r="F104" s="10"/>
      <c r="G104" s="10"/>
      <c r="H104" s="10"/>
      <c r="I104" s="10"/>
    </row>
    <row r="105" spans="3:9" ht="12.75">
      <c r="C105" s="10"/>
      <c r="D105" s="10"/>
      <c r="E105" s="10"/>
      <c r="F105" s="10"/>
      <c r="G105" s="10"/>
      <c r="H105" s="10"/>
      <c r="I105" s="10"/>
    </row>
    <row r="106" spans="3:9" ht="12.75">
      <c r="C106" s="10"/>
      <c r="D106" s="10"/>
      <c r="E106" s="10"/>
      <c r="F106" s="10"/>
      <c r="G106" s="10"/>
      <c r="H106" s="10"/>
      <c r="I106" s="10"/>
    </row>
    <row r="107" spans="3:9" ht="12.75">
      <c r="C107" s="10"/>
      <c r="D107" s="10"/>
      <c r="E107" s="10"/>
      <c r="F107" s="10"/>
      <c r="G107" s="10"/>
      <c r="H107" s="10"/>
      <c r="I107" s="10"/>
    </row>
    <row r="108" spans="3:9" ht="12.75">
      <c r="C108" s="10"/>
      <c r="D108" s="10"/>
      <c r="E108" s="10"/>
      <c r="F108" s="10"/>
      <c r="G108" s="10"/>
      <c r="H108" s="10"/>
      <c r="I108" s="10"/>
    </row>
    <row r="109" spans="3:9" ht="12.75">
      <c r="C109" s="10"/>
      <c r="D109" s="10"/>
      <c r="E109" s="10"/>
      <c r="F109" s="10"/>
      <c r="G109" s="10"/>
      <c r="H109" s="10"/>
      <c r="I109" s="10"/>
    </row>
    <row r="110" spans="3:9" ht="12.75">
      <c r="C110" s="10"/>
      <c r="D110" s="10"/>
      <c r="E110" s="10"/>
      <c r="F110" s="10"/>
      <c r="G110" s="10"/>
      <c r="H110" s="10"/>
      <c r="I110" s="10"/>
    </row>
    <row r="111" spans="3:9" ht="12.75">
      <c r="C111" s="10"/>
      <c r="D111" s="10"/>
      <c r="E111" s="10"/>
      <c r="F111" s="10"/>
      <c r="G111" s="10"/>
      <c r="H111" s="10"/>
      <c r="I111" s="10"/>
    </row>
    <row r="112" spans="3:9" ht="12.75">
      <c r="C112" s="10"/>
      <c r="D112" s="10"/>
      <c r="E112" s="10"/>
      <c r="F112" s="10"/>
      <c r="G112" s="10"/>
      <c r="H112" s="10"/>
      <c r="I112" s="10"/>
    </row>
    <row r="113" spans="3:9" ht="12.75">
      <c r="C113" s="10"/>
      <c r="D113" s="10"/>
      <c r="E113" s="10"/>
      <c r="F113" s="10"/>
      <c r="G113" s="10"/>
      <c r="H113" s="10"/>
      <c r="I113" s="10"/>
    </row>
    <row r="114" spans="3:9" ht="12.75">
      <c r="C114" s="10"/>
      <c r="D114" s="10"/>
      <c r="E114" s="10"/>
      <c r="F114" s="10"/>
      <c r="G114" s="10"/>
      <c r="H114" s="10"/>
      <c r="I114" s="10"/>
    </row>
    <row r="115" spans="3:9" ht="12.75">
      <c r="C115" s="10"/>
      <c r="D115" s="10"/>
      <c r="E115" s="10"/>
      <c r="F115" s="10"/>
      <c r="G115" s="10"/>
      <c r="H115" s="10"/>
      <c r="I115" s="10"/>
    </row>
    <row r="116" spans="3:9" ht="12.75">
      <c r="C116" s="10"/>
      <c r="D116" s="10"/>
      <c r="E116" s="10"/>
      <c r="F116" s="10"/>
      <c r="G116" s="10"/>
      <c r="H116" s="10"/>
      <c r="I116" s="10"/>
    </row>
    <row r="117" spans="3:9" ht="12.75">
      <c r="C117" s="10"/>
      <c r="D117" s="10"/>
      <c r="E117" s="10"/>
      <c r="F117" s="10"/>
      <c r="G117" s="10"/>
      <c r="H117" s="10"/>
      <c r="I117" s="10"/>
    </row>
    <row r="118" spans="3:9" ht="12.75">
      <c r="C118" s="10"/>
      <c r="D118" s="10"/>
      <c r="E118" s="10"/>
      <c r="F118" s="10"/>
      <c r="G118" s="10"/>
      <c r="H118" s="10"/>
      <c r="I118" s="10"/>
    </row>
    <row r="119" spans="3:9" ht="12.75">
      <c r="C119" s="10"/>
      <c r="D119" s="10"/>
      <c r="E119" s="10"/>
      <c r="F119" s="10"/>
      <c r="G119" s="10"/>
      <c r="H119" s="10"/>
      <c r="I119" s="10"/>
    </row>
    <row r="120" spans="3:9" ht="12.75">
      <c r="C120" s="10"/>
      <c r="D120" s="10"/>
      <c r="E120" s="10"/>
      <c r="F120" s="10"/>
      <c r="G120" s="10"/>
      <c r="H120" s="10"/>
      <c r="I120" s="10"/>
    </row>
    <row r="121" spans="3:9" ht="12.75">
      <c r="C121" s="10"/>
      <c r="D121" s="10"/>
      <c r="E121" s="10"/>
      <c r="F121" s="10"/>
      <c r="G121" s="10"/>
      <c r="H121" s="10"/>
      <c r="I121" s="10"/>
    </row>
    <row r="122" spans="3:9" ht="12.75">
      <c r="C122" s="10"/>
      <c r="D122" s="10"/>
      <c r="E122" s="10"/>
      <c r="F122" s="10"/>
      <c r="G122" s="10"/>
      <c r="H122" s="10"/>
      <c r="I122" s="10"/>
    </row>
    <row r="123" spans="3:9" ht="12.75">
      <c r="C123" s="10"/>
      <c r="D123" s="10"/>
      <c r="E123" s="10"/>
      <c r="F123" s="10"/>
      <c r="G123" s="10"/>
      <c r="H123" s="10"/>
      <c r="I123" s="10"/>
    </row>
    <row r="124" spans="3:9" ht="12.75">
      <c r="C124" s="10"/>
      <c r="D124" s="10"/>
      <c r="E124" s="10"/>
      <c r="F124" s="10"/>
      <c r="G124" s="10"/>
      <c r="H124" s="10"/>
      <c r="I124" s="10"/>
    </row>
    <row r="125" spans="3:9" ht="12.75">
      <c r="C125" s="10"/>
      <c r="D125" s="10"/>
      <c r="E125" s="10"/>
      <c r="F125" s="10"/>
      <c r="G125" s="10"/>
      <c r="H125" s="10"/>
      <c r="I125" s="10"/>
    </row>
    <row r="126" spans="3:9" ht="12.75">
      <c r="C126" s="10"/>
      <c r="D126" s="10"/>
      <c r="E126" s="10"/>
      <c r="F126" s="10"/>
      <c r="G126" s="10"/>
      <c r="H126" s="10"/>
      <c r="I126" s="10"/>
    </row>
    <row r="127" spans="3:9" ht="12.75">
      <c r="C127" s="10"/>
      <c r="D127" s="10"/>
      <c r="E127" s="10"/>
      <c r="F127" s="10"/>
      <c r="G127" s="10"/>
      <c r="H127" s="10"/>
      <c r="I127" s="10"/>
    </row>
    <row r="128" spans="3:9" ht="12.75">
      <c r="C128" s="10"/>
      <c r="D128" s="10"/>
      <c r="E128" s="10"/>
      <c r="F128" s="10"/>
      <c r="G128" s="10"/>
      <c r="H128" s="10"/>
      <c r="I128" s="10"/>
    </row>
    <row r="129" spans="3:9" ht="12.75">
      <c r="C129" s="10"/>
      <c r="D129" s="10"/>
      <c r="E129" s="10"/>
      <c r="F129" s="10"/>
      <c r="G129" s="10"/>
      <c r="H129" s="10"/>
      <c r="I129" s="10"/>
    </row>
    <row r="130" spans="3:9" ht="12.75">
      <c r="C130" s="10"/>
      <c r="D130" s="10"/>
      <c r="E130" s="10"/>
      <c r="F130" s="10"/>
      <c r="G130" s="10"/>
      <c r="H130" s="10"/>
      <c r="I130" s="10"/>
    </row>
    <row r="131" spans="3:9" ht="12.75">
      <c r="C131" s="10"/>
      <c r="D131" s="10"/>
      <c r="E131" s="10"/>
      <c r="F131" s="10"/>
      <c r="G131" s="10"/>
      <c r="H131" s="10"/>
      <c r="I131" s="10"/>
    </row>
    <row r="132" spans="3:9" ht="12.75">
      <c r="C132" s="10"/>
      <c r="D132" s="10"/>
      <c r="E132" s="10"/>
      <c r="F132" s="10"/>
      <c r="G132" s="10"/>
      <c r="H132" s="10"/>
      <c r="I132" s="10"/>
    </row>
    <row r="133" spans="3:9" ht="12.75">
      <c r="C133" s="10"/>
      <c r="D133" s="10"/>
      <c r="E133" s="10"/>
      <c r="F133" s="10"/>
      <c r="G133" s="10"/>
      <c r="H133" s="10"/>
      <c r="I133" s="10"/>
    </row>
    <row r="134" spans="3:9" ht="12.75">
      <c r="C134" s="10"/>
      <c r="D134" s="10"/>
      <c r="E134" s="10"/>
      <c r="F134" s="10"/>
      <c r="G134" s="10"/>
      <c r="H134" s="10"/>
      <c r="I134" s="10"/>
    </row>
    <row r="135" spans="3:9" ht="12.75">
      <c r="C135" s="10"/>
      <c r="D135" s="10"/>
      <c r="E135" s="10"/>
      <c r="F135" s="10"/>
      <c r="G135" s="10"/>
      <c r="H135" s="10"/>
      <c r="I135" s="10"/>
    </row>
    <row r="136" spans="3:9" ht="12.75">
      <c r="C136" s="10"/>
      <c r="D136" s="10"/>
      <c r="E136" s="10"/>
      <c r="F136" s="10"/>
      <c r="G136" s="10"/>
      <c r="H136" s="10"/>
      <c r="I136" s="10"/>
    </row>
    <row r="137" spans="3:9" ht="12.75">
      <c r="C137" s="10"/>
      <c r="D137" s="10"/>
      <c r="E137" s="10"/>
      <c r="F137" s="10"/>
      <c r="G137" s="10"/>
      <c r="H137" s="10"/>
      <c r="I137" s="10"/>
    </row>
    <row r="138" spans="3:9" ht="12.75">
      <c r="C138" s="10"/>
      <c r="D138" s="10"/>
      <c r="E138" s="10"/>
      <c r="F138" s="10"/>
      <c r="G138" s="10"/>
      <c r="H138" s="10"/>
      <c r="I138" s="10"/>
    </row>
    <row r="139" spans="3:9" ht="12.75">
      <c r="C139" s="10"/>
      <c r="D139" s="10"/>
      <c r="E139" s="10"/>
      <c r="F139" s="10"/>
      <c r="G139" s="10"/>
      <c r="H139" s="10"/>
      <c r="I139" s="10"/>
    </row>
    <row r="140" spans="3:9" ht="12.75"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  <row r="143" spans="3:9" ht="12.75">
      <c r="C143" s="10"/>
      <c r="D143" s="10"/>
      <c r="E143" s="10"/>
      <c r="F143" s="10"/>
      <c r="G143" s="10"/>
      <c r="H143" s="10"/>
      <c r="I143" s="10"/>
    </row>
    <row r="144" spans="3:9" ht="12.75">
      <c r="C144" s="10"/>
      <c r="D144" s="10"/>
      <c r="E144" s="10"/>
      <c r="F144" s="10"/>
      <c r="G144" s="10"/>
      <c r="H144" s="10"/>
      <c r="I144" s="10"/>
    </row>
    <row r="145" spans="3:9" ht="12.75">
      <c r="C145" s="10"/>
      <c r="D145" s="10"/>
      <c r="E145" s="10"/>
      <c r="F145" s="10"/>
      <c r="G145" s="10"/>
      <c r="H145" s="10"/>
      <c r="I145" s="10"/>
    </row>
    <row r="146" spans="3:9" ht="12.75">
      <c r="C146" s="10"/>
      <c r="D146" s="10"/>
      <c r="E146" s="10"/>
      <c r="F146" s="10"/>
      <c r="G146" s="10"/>
      <c r="H146" s="10"/>
      <c r="I146" s="10"/>
    </row>
    <row r="147" spans="3:9" ht="12.75">
      <c r="C147" s="10"/>
      <c r="D147" s="10"/>
      <c r="E147" s="10"/>
      <c r="F147" s="10"/>
      <c r="G147" s="10"/>
      <c r="H147" s="10"/>
      <c r="I147" s="10"/>
    </row>
    <row r="148" spans="3:9" ht="12.75">
      <c r="C148" s="10"/>
      <c r="D148" s="10"/>
      <c r="E148" s="10"/>
      <c r="F148" s="10"/>
      <c r="G148" s="10"/>
      <c r="H148" s="10"/>
      <c r="I148" s="10"/>
    </row>
    <row r="149" spans="3:9" ht="12.75">
      <c r="C149" s="10"/>
      <c r="D149" s="10"/>
      <c r="E149" s="10"/>
      <c r="F149" s="10"/>
      <c r="G149" s="10"/>
      <c r="H149" s="10"/>
      <c r="I149" s="10"/>
    </row>
    <row r="150" spans="3:9" ht="12.75">
      <c r="C150" s="10"/>
      <c r="D150" s="10"/>
      <c r="E150" s="10"/>
      <c r="F150" s="10"/>
      <c r="G150" s="10"/>
      <c r="H150" s="10"/>
      <c r="I150" s="10"/>
    </row>
    <row r="151" spans="3:9" ht="12.75">
      <c r="C151" s="10"/>
      <c r="D151" s="10"/>
      <c r="E151" s="10"/>
      <c r="F151" s="10"/>
      <c r="G151" s="10"/>
      <c r="H151" s="10"/>
      <c r="I151" s="10"/>
    </row>
    <row r="152" spans="3:9" ht="12.75">
      <c r="C152" s="10"/>
      <c r="D152" s="10"/>
      <c r="E152" s="10"/>
      <c r="F152" s="10"/>
      <c r="G152" s="10"/>
      <c r="H152" s="10"/>
      <c r="I152" s="10"/>
    </row>
    <row r="153" spans="3:9" ht="12.75">
      <c r="C153" s="10"/>
      <c r="D153" s="10"/>
      <c r="E153" s="10"/>
      <c r="F153" s="10"/>
      <c r="G153" s="10"/>
      <c r="H153" s="10"/>
      <c r="I153" s="10"/>
    </row>
    <row r="154" spans="3:9" ht="12.75">
      <c r="C154" s="10"/>
      <c r="D154" s="10"/>
      <c r="E154" s="10"/>
      <c r="F154" s="10"/>
      <c r="G154" s="10"/>
      <c r="H154" s="10"/>
      <c r="I154" s="10"/>
    </row>
    <row r="155" spans="3:9" ht="12.75">
      <c r="C155" s="10"/>
      <c r="D155" s="10"/>
      <c r="E155" s="10"/>
      <c r="F155" s="10"/>
      <c r="G155" s="10"/>
      <c r="H155" s="10"/>
      <c r="I155" s="10"/>
    </row>
    <row r="156" spans="3:9" ht="12.75">
      <c r="C156" s="10"/>
      <c r="D156" s="10"/>
      <c r="E156" s="10"/>
      <c r="F156" s="10"/>
      <c r="G156" s="10"/>
      <c r="H156" s="10"/>
      <c r="I156" s="10"/>
    </row>
    <row r="157" spans="3:9" ht="12.75">
      <c r="C157" s="10"/>
      <c r="D157" s="10"/>
      <c r="E157" s="10"/>
      <c r="F157" s="10"/>
      <c r="G157" s="10"/>
      <c r="H157" s="10"/>
      <c r="I157" s="10"/>
    </row>
    <row r="158" spans="3:9" ht="12.75">
      <c r="C158" s="10"/>
      <c r="D158" s="10"/>
      <c r="E158" s="10"/>
      <c r="F158" s="10"/>
      <c r="G158" s="10"/>
      <c r="H158" s="10"/>
      <c r="I158" s="10"/>
    </row>
    <row r="159" spans="3:9" ht="12.75">
      <c r="C159" s="10"/>
      <c r="D159" s="10"/>
      <c r="E159" s="10"/>
      <c r="F159" s="10"/>
      <c r="G159" s="10"/>
      <c r="H159" s="10"/>
      <c r="I159" s="10"/>
    </row>
    <row r="160" spans="3:9" ht="12.75">
      <c r="C160" s="10"/>
      <c r="D160" s="10"/>
      <c r="E160" s="10"/>
      <c r="F160" s="10"/>
      <c r="G160" s="10"/>
      <c r="H160" s="10"/>
      <c r="I160" s="10"/>
    </row>
    <row r="161" spans="3:9" ht="12.75">
      <c r="C161" s="10"/>
      <c r="D161" s="10"/>
      <c r="E161" s="10"/>
      <c r="F161" s="10"/>
      <c r="G161" s="10"/>
      <c r="H161" s="10"/>
      <c r="I161" s="10"/>
    </row>
    <row r="162" spans="3:9" ht="12.75">
      <c r="C162" s="10"/>
      <c r="D162" s="10"/>
      <c r="E162" s="10"/>
      <c r="F162" s="10"/>
      <c r="G162" s="10"/>
      <c r="H162" s="10"/>
      <c r="I162" s="10"/>
    </row>
    <row r="163" spans="3:9" ht="12.75">
      <c r="C163" s="10"/>
      <c r="D163" s="10"/>
      <c r="E163" s="10"/>
      <c r="F163" s="10"/>
      <c r="G163" s="10"/>
      <c r="H163" s="10"/>
      <c r="I163" s="10"/>
    </row>
    <row r="164" spans="3:9" ht="12.75">
      <c r="C164" s="10"/>
      <c r="D164" s="10"/>
      <c r="E164" s="10"/>
      <c r="F164" s="10"/>
      <c r="G164" s="10"/>
      <c r="H164" s="10"/>
      <c r="I164" s="10"/>
    </row>
    <row r="165" spans="3:9" ht="12.75">
      <c r="C165" s="10"/>
      <c r="D165" s="10"/>
      <c r="E165" s="10"/>
      <c r="F165" s="10"/>
      <c r="G165" s="10"/>
      <c r="H165" s="10"/>
      <c r="I165" s="10"/>
    </row>
    <row r="166" spans="3:9" ht="12.75">
      <c r="C166" s="10"/>
      <c r="D166" s="10"/>
      <c r="E166" s="10"/>
      <c r="F166" s="10"/>
      <c r="G166" s="10"/>
      <c r="H166" s="10"/>
      <c r="I166" s="10"/>
    </row>
    <row r="167" spans="3:9" ht="12.75">
      <c r="C167" s="10"/>
      <c r="D167" s="10"/>
      <c r="E167" s="10"/>
      <c r="F167" s="10"/>
      <c r="G167" s="10"/>
      <c r="H167" s="10"/>
      <c r="I167" s="10"/>
    </row>
    <row r="168" spans="3:9" ht="12.75">
      <c r="C168" s="10"/>
      <c r="D168" s="10"/>
      <c r="E168" s="10"/>
      <c r="F168" s="10"/>
      <c r="G168" s="10"/>
      <c r="H168" s="10"/>
      <c r="I168" s="10"/>
    </row>
    <row r="169" spans="3:9" ht="12.75">
      <c r="C169" s="10"/>
      <c r="D169" s="10"/>
      <c r="E169" s="10"/>
      <c r="F169" s="10"/>
      <c r="G169" s="10"/>
      <c r="H169" s="10"/>
      <c r="I169" s="10"/>
    </row>
    <row r="170" spans="3:9" ht="12.75">
      <c r="C170" s="10"/>
      <c r="D170" s="10"/>
      <c r="E170" s="10"/>
      <c r="F170" s="10"/>
      <c r="G170" s="10"/>
      <c r="H170" s="10"/>
      <c r="I170" s="10"/>
    </row>
    <row r="171" spans="3:9" ht="12.75">
      <c r="C171" s="10"/>
      <c r="D171" s="10"/>
      <c r="E171" s="10"/>
      <c r="F171" s="10"/>
      <c r="G171" s="10"/>
      <c r="H171" s="10"/>
      <c r="I171" s="10"/>
    </row>
    <row r="172" spans="3:9" ht="12.75">
      <c r="C172" s="10"/>
      <c r="D172" s="10"/>
      <c r="E172" s="10"/>
      <c r="F172" s="10"/>
      <c r="G172" s="10"/>
      <c r="H172" s="10"/>
      <c r="I172" s="10"/>
    </row>
    <row r="173" spans="3:9" ht="12.75">
      <c r="C173" s="10"/>
      <c r="D173" s="10"/>
      <c r="E173" s="10"/>
      <c r="F173" s="10"/>
      <c r="G173" s="10"/>
      <c r="H173" s="10"/>
      <c r="I173" s="10"/>
    </row>
    <row r="174" spans="3:9" ht="12.75">
      <c r="C174" s="10"/>
      <c r="D174" s="10"/>
      <c r="E174" s="10"/>
      <c r="F174" s="10"/>
      <c r="G174" s="10"/>
      <c r="H174" s="10"/>
      <c r="I174" s="10"/>
    </row>
    <row r="175" spans="3:9" ht="12.75">
      <c r="C175" s="10"/>
      <c r="D175" s="10"/>
      <c r="E175" s="10"/>
      <c r="F175" s="10"/>
      <c r="G175" s="10"/>
      <c r="H175" s="10"/>
      <c r="I175" s="10"/>
    </row>
    <row r="176" spans="3:9" ht="12.75">
      <c r="C176" s="10"/>
      <c r="D176" s="10"/>
      <c r="E176" s="10"/>
      <c r="F176" s="10"/>
      <c r="G176" s="10"/>
      <c r="H176" s="10"/>
      <c r="I176" s="10"/>
    </row>
    <row r="177" spans="3:9" ht="12.75">
      <c r="C177" s="10"/>
      <c r="D177" s="10"/>
      <c r="E177" s="10"/>
      <c r="F177" s="10"/>
      <c r="G177" s="10"/>
      <c r="H177" s="10"/>
      <c r="I177" s="10"/>
    </row>
    <row r="178" spans="3:9" ht="12.75">
      <c r="C178" s="10"/>
      <c r="D178" s="10"/>
      <c r="E178" s="10"/>
      <c r="F178" s="10"/>
      <c r="G178" s="10"/>
      <c r="H178" s="10"/>
      <c r="I178" s="10"/>
    </row>
    <row r="179" spans="3:9" ht="12.75">
      <c r="C179" s="10"/>
      <c r="D179" s="10"/>
      <c r="E179" s="10"/>
      <c r="F179" s="10"/>
      <c r="G179" s="10"/>
      <c r="H179" s="10"/>
      <c r="I179" s="10"/>
    </row>
    <row r="180" spans="3:9" ht="12.75">
      <c r="C180" s="10"/>
      <c r="D180" s="10"/>
      <c r="E180" s="10"/>
      <c r="F180" s="10"/>
      <c r="G180" s="10"/>
      <c r="H180" s="10"/>
      <c r="I180" s="10"/>
    </row>
    <row r="181" spans="3:9" ht="12.75">
      <c r="C181" s="10"/>
      <c r="D181" s="10"/>
      <c r="E181" s="10"/>
      <c r="F181" s="10"/>
      <c r="G181" s="10"/>
      <c r="H181" s="10"/>
      <c r="I181" s="10"/>
    </row>
    <row r="182" spans="3:9" ht="12.75">
      <c r="C182" s="10"/>
      <c r="D182" s="10"/>
      <c r="E182" s="10"/>
      <c r="F182" s="10"/>
      <c r="G182" s="10"/>
      <c r="H182" s="10"/>
      <c r="I182" s="10"/>
    </row>
    <row r="183" spans="3:9" ht="12.75">
      <c r="C183" s="10"/>
      <c r="D183" s="10"/>
      <c r="E183" s="10"/>
      <c r="F183" s="10"/>
      <c r="G183" s="10"/>
      <c r="H183" s="10"/>
      <c r="I183" s="10"/>
    </row>
    <row r="184" spans="3:9" ht="12.75">
      <c r="C184" s="10"/>
      <c r="D184" s="10"/>
      <c r="E184" s="10"/>
      <c r="F184" s="10"/>
      <c r="G184" s="10"/>
      <c r="H184" s="10"/>
      <c r="I184" s="10"/>
    </row>
    <row r="185" spans="3:9" ht="12.75">
      <c r="C185" s="10"/>
      <c r="D185" s="10"/>
      <c r="E185" s="10"/>
      <c r="F185" s="10"/>
      <c r="G185" s="10"/>
      <c r="H185" s="10"/>
      <c r="I185" s="10"/>
    </row>
    <row r="186" spans="3:9" ht="12.75">
      <c r="C186" s="10"/>
      <c r="D186" s="10"/>
      <c r="E186" s="10"/>
      <c r="F186" s="10"/>
      <c r="G186" s="10"/>
      <c r="H186" s="10"/>
      <c r="I186" s="10"/>
    </row>
    <row r="187" spans="3:9" ht="12.75">
      <c r="C187" s="10"/>
      <c r="D187" s="10"/>
      <c r="E187" s="10"/>
      <c r="F187" s="10"/>
      <c r="G187" s="10"/>
      <c r="H187" s="10"/>
      <c r="I187" s="10"/>
    </row>
    <row r="188" spans="3:9" ht="12.75">
      <c r="C188" s="10"/>
      <c r="D188" s="10"/>
      <c r="E188" s="10"/>
      <c r="F188" s="10"/>
      <c r="G188" s="10"/>
      <c r="H188" s="10"/>
      <c r="I188" s="10"/>
    </row>
    <row r="189" spans="3:9" ht="12.75">
      <c r="C189" s="10"/>
      <c r="D189" s="10"/>
      <c r="E189" s="10"/>
      <c r="F189" s="10"/>
      <c r="G189" s="10"/>
      <c r="H189" s="10"/>
      <c r="I189" s="10"/>
    </row>
    <row r="190" spans="3:9" ht="12.75">
      <c r="C190" s="10"/>
      <c r="D190" s="10"/>
      <c r="E190" s="10"/>
      <c r="F190" s="10"/>
      <c r="G190" s="10"/>
      <c r="H190" s="10"/>
      <c r="I190" s="10"/>
    </row>
    <row r="191" spans="3:9" ht="12.75">
      <c r="C191" s="10"/>
      <c r="D191" s="10"/>
      <c r="E191" s="10"/>
      <c r="F191" s="10"/>
      <c r="G191" s="10"/>
      <c r="H191" s="10"/>
      <c r="I191" s="10"/>
    </row>
    <row r="192" spans="3:9" ht="12.75">
      <c r="C192" s="10"/>
      <c r="D192" s="10"/>
      <c r="E192" s="10"/>
      <c r="F192" s="10"/>
      <c r="G192" s="10"/>
      <c r="H192" s="10"/>
      <c r="I192" s="10"/>
    </row>
    <row r="193" spans="3:9" ht="12.75">
      <c r="C193" s="10"/>
      <c r="D193" s="10"/>
      <c r="E193" s="10"/>
      <c r="F193" s="10"/>
      <c r="G193" s="10"/>
      <c r="H193" s="10"/>
      <c r="I193" s="10"/>
    </row>
    <row r="194" spans="3:9" ht="12.75">
      <c r="C194" s="10"/>
      <c r="D194" s="10"/>
      <c r="E194" s="10"/>
      <c r="F194" s="10"/>
      <c r="G194" s="10"/>
      <c r="H194" s="10"/>
      <c r="I194" s="10"/>
    </row>
    <row r="195" spans="3:9" ht="12.75">
      <c r="C195" s="10"/>
      <c r="D195" s="10"/>
      <c r="E195" s="10"/>
      <c r="F195" s="10"/>
      <c r="G195" s="10"/>
      <c r="H195" s="10"/>
      <c r="I195" s="10"/>
    </row>
    <row r="196" spans="3:9" ht="12.75">
      <c r="C196" s="10"/>
      <c r="D196" s="10"/>
      <c r="E196" s="10"/>
      <c r="F196" s="10"/>
      <c r="G196" s="10"/>
      <c r="H196" s="10"/>
      <c r="I196" s="10"/>
    </row>
    <row r="197" spans="3:9" ht="12.75">
      <c r="C197" s="10"/>
      <c r="D197" s="10"/>
      <c r="E197" s="10"/>
      <c r="F197" s="10"/>
      <c r="G197" s="10"/>
      <c r="H197" s="10"/>
      <c r="I197" s="10"/>
    </row>
    <row r="198" spans="3:9" ht="12.75">
      <c r="C198" s="10"/>
      <c r="D198" s="10"/>
      <c r="E198" s="10"/>
      <c r="F198" s="10"/>
      <c r="G198" s="10"/>
      <c r="H198" s="10"/>
      <c r="I198" s="10"/>
    </row>
    <row r="199" spans="3:9" ht="12.75">
      <c r="C199" s="10"/>
      <c r="D199" s="10"/>
      <c r="E199" s="10"/>
      <c r="F199" s="10"/>
      <c r="G199" s="10"/>
      <c r="H199" s="10"/>
      <c r="I199" s="10"/>
    </row>
    <row r="200" spans="3:9" ht="12.75">
      <c r="C200" s="10"/>
      <c r="D200" s="10"/>
      <c r="E200" s="10"/>
      <c r="F200" s="10"/>
      <c r="G200" s="10"/>
      <c r="H200" s="10"/>
      <c r="I200" s="10"/>
    </row>
    <row r="201" spans="3:9" ht="12.75">
      <c r="C201" s="10"/>
      <c r="D201" s="10"/>
      <c r="E201" s="10"/>
      <c r="F201" s="10"/>
      <c r="G201" s="10"/>
      <c r="H201" s="10"/>
      <c r="I201" s="10"/>
    </row>
    <row r="202" spans="3:9" ht="12.75">
      <c r="C202" s="10"/>
      <c r="D202" s="10"/>
      <c r="E202" s="10"/>
      <c r="F202" s="10"/>
      <c r="G202" s="10"/>
      <c r="H202" s="10"/>
      <c r="I202" s="10"/>
    </row>
    <row r="203" spans="3:9" ht="12.75">
      <c r="C203" s="10"/>
      <c r="D203" s="10"/>
      <c r="E203" s="10"/>
      <c r="F203" s="10"/>
      <c r="G203" s="10"/>
      <c r="H203" s="10"/>
      <c r="I203" s="10"/>
    </row>
    <row r="204" spans="3:9" ht="12.75">
      <c r="C204" s="10"/>
      <c r="D204" s="10"/>
      <c r="E204" s="10"/>
      <c r="F204" s="10"/>
      <c r="G204" s="10"/>
      <c r="H204" s="10"/>
      <c r="I204" s="10"/>
    </row>
    <row r="205" spans="3:9" ht="12.75">
      <c r="C205" s="10"/>
      <c r="D205" s="10"/>
      <c r="E205" s="10"/>
      <c r="F205" s="10"/>
      <c r="G205" s="10"/>
      <c r="H205" s="10"/>
      <c r="I205" s="10"/>
    </row>
    <row r="206" spans="3:9" ht="12.75">
      <c r="C206" s="10"/>
      <c r="D206" s="10"/>
      <c r="E206" s="10"/>
      <c r="F206" s="10"/>
      <c r="G206" s="10"/>
      <c r="H206" s="10"/>
      <c r="I206" s="10"/>
    </row>
    <row r="207" spans="3:9" ht="12.75">
      <c r="C207" s="10"/>
      <c r="D207" s="10"/>
      <c r="E207" s="10"/>
      <c r="F207" s="10"/>
      <c r="G207" s="10"/>
      <c r="H207" s="10"/>
      <c r="I207" s="10"/>
    </row>
    <row r="208" spans="3:9" ht="12.75">
      <c r="C208" s="10"/>
      <c r="D208" s="10"/>
      <c r="E208" s="10"/>
      <c r="F208" s="10"/>
      <c r="G208" s="10"/>
      <c r="H208" s="10"/>
      <c r="I208" s="10"/>
    </row>
    <row r="209" spans="3:9" ht="12.75">
      <c r="C209" s="10"/>
      <c r="D209" s="10"/>
      <c r="E209" s="10"/>
      <c r="F209" s="10"/>
      <c r="G209" s="10"/>
      <c r="H209" s="10"/>
      <c r="I209" s="10"/>
    </row>
    <row r="210" spans="3:9" ht="12.75">
      <c r="C210" s="10"/>
      <c r="D210" s="10"/>
      <c r="E210" s="10"/>
      <c r="F210" s="10"/>
      <c r="G210" s="10"/>
      <c r="H210" s="10"/>
      <c r="I210" s="10"/>
    </row>
    <row r="211" spans="3:9" ht="12.75">
      <c r="C211" s="10"/>
      <c r="D211" s="10"/>
      <c r="E211" s="10"/>
      <c r="F211" s="10"/>
      <c r="G211" s="10"/>
      <c r="H211" s="10"/>
      <c r="I211" s="10"/>
    </row>
    <row r="212" spans="3:9" ht="12.75">
      <c r="C212" s="10"/>
      <c r="D212" s="10"/>
      <c r="E212" s="10"/>
      <c r="F212" s="10"/>
      <c r="G212" s="10"/>
      <c r="H212" s="10"/>
      <c r="I212" s="10"/>
    </row>
    <row r="213" spans="3:9" ht="12.75">
      <c r="C213" s="10"/>
      <c r="D213" s="10"/>
      <c r="E213" s="10"/>
      <c r="F213" s="10"/>
      <c r="G213" s="10"/>
      <c r="H213" s="10"/>
      <c r="I213" s="10"/>
    </row>
    <row r="214" spans="3:9" ht="12.75">
      <c r="C214" s="10"/>
      <c r="D214" s="10"/>
      <c r="E214" s="10"/>
      <c r="F214" s="10"/>
      <c r="G214" s="10"/>
      <c r="H214" s="10"/>
      <c r="I214" s="10"/>
    </row>
    <row r="215" spans="3:9" ht="12.75">
      <c r="C215" s="10"/>
      <c r="D215" s="10"/>
      <c r="E215" s="10"/>
      <c r="F215" s="10"/>
      <c r="G215" s="10"/>
      <c r="H215" s="10"/>
      <c r="I215" s="10"/>
    </row>
    <row r="216" spans="3:9" ht="12.75">
      <c r="C216" s="10"/>
      <c r="D216" s="10"/>
      <c r="E216" s="10"/>
      <c r="F216" s="10"/>
      <c r="G216" s="10"/>
      <c r="H216" s="10"/>
      <c r="I216" s="10"/>
    </row>
    <row r="217" spans="3:9" ht="12.75">
      <c r="C217" s="10"/>
      <c r="D217" s="10"/>
      <c r="E217" s="10"/>
      <c r="F217" s="10"/>
      <c r="G217" s="10"/>
      <c r="H217" s="10"/>
      <c r="I217" s="10"/>
    </row>
    <row r="218" spans="3:9" ht="12.75">
      <c r="C218" s="10"/>
      <c r="D218" s="10"/>
      <c r="E218" s="10"/>
      <c r="F218" s="10"/>
      <c r="G218" s="10"/>
      <c r="H218" s="10"/>
      <c r="I218" s="10"/>
    </row>
    <row r="219" spans="3:9" ht="12.75">
      <c r="C219" s="10"/>
      <c r="D219" s="10"/>
      <c r="E219" s="10"/>
      <c r="F219" s="10"/>
      <c r="G219" s="10"/>
      <c r="H219" s="10"/>
      <c r="I219" s="10"/>
    </row>
    <row r="220" spans="3:9" ht="12.75">
      <c r="C220" s="10"/>
      <c r="D220" s="10"/>
      <c r="E220" s="10"/>
      <c r="F220" s="10"/>
      <c r="G220" s="10"/>
      <c r="H220" s="10"/>
      <c r="I220" s="10"/>
    </row>
    <row r="221" spans="3:9" ht="12.75">
      <c r="C221" s="10"/>
      <c r="D221" s="10"/>
      <c r="E221" s="10"/>
      <c r="F221" s="10"/>
      <c r="G221" s="10"/>
      <c r="H221" s="10"/>
      <c r="I221" s="10"/>
    </row>
    <row r="222" spans="3:9" ht="12.75">
      <c r="C222" s="10"/>
      <c r="D222" s="10"/>
      <c r="E222" s="10"/>
      <c r="F222" s="10"/>
      <c r="G222" s="10"/>
      <c r="H222" s="10"/>
      <c r="I222" s="10"/>
    </row>
    <row r="223" spans="3:9" ht="12.75">
      <c r="C223" s="10"/>
      <c r="D223" s="10"/>
      <c r="E223" s="10"/>
      <c r="F223" s="10"/>
      <c r="G223" s="10"/>
      <c r="H223" s="10"/>
      <c r="I223" s="10"/>
    </row>
    <row r="224" spans="3:9" ht="12.75">
      <c r="C224" s="10"/>
      <c r="D224" s="10"/>
      <c r="E224" s="10"/>
      <c r="F224" s="10"/>
      <c r="G224" s="10"/>
      <c r="H224" s="10"/>
      <c r="I224" s="10"/>
    </row>
    <row r="225" spans="3:9" ht="12.75">
      <c r="C225" s="10"/>
      <c r="D225" s="10"/>
      <c r="E225" s="10"/>
      <c r="F225" s="10"/>
      <c r="G225" s="10"/>
      <c r="H225" s="10"/>
      <c r="I225" s="10"/>
    </row>
    <row r="226" spans="3:9" ht="12.75">
      <c r="C226" s="10"/>
      <c r="D226" s="10"/>
      <c r="E226" s="10"/>
      <c r="F226" s="10"/>
      <c r="G226" s="10"/>
      <c r="H226" s="10"/>
      <c r="I226" s="10"/>
    </row>
    <row r="227" spans="3:9" ht="12.75">
      <c r="C227" s="10"/>
      <c r="D227" s="10"/>
      <c r="E227" s="10"/>
      <c r="F227" s="10"/>
      <c r="G227" s="10"/>
      <c r="H227" s="10"/>
      <c r="I227" s="10"/>
    </row>
    <row r="228" spans="3:9" ht="12.75">
      <c r="C228" s="10"/>
      <c r="D228" s="10"/>
      <c r="E228" s="10"/>
      <c r="F228" s="10"/>
      <c r="G228" s="10"/>
      <c r="H228" s="10"/>
      <c r="I228" s="10"/>
    </row>
    <row r="229" spans="3:9" ht="12.75">
      <c r="C229" s="10"/>
      <c r="D229" s="10"/>
      <c r="E229" s="10"/>
      <c r="F229" s="10"/>
      <c r="G229" s="10"/>
      <c r="H229" s="10"/>
      <c r="I229" s="10"/>
    </row>
    <row r="230" spans="3:9" ht="12.75">
      <c r="C230" s="10"/>
      <c r="D230" s="10"/>
      <c r="E230" s="10"/>
      <c r="F230" s="10"/>
      <c r="G230" s="10"/>
      <c r="H230" s="10"/>
      <c r="I230" s="10"/>
    </row>
    <row r="231" spans="3:9" ht="12.75">
      <c r="C231" s="10"/>
      <c r="D231" s="10"/>
      <c r="E231" s="10"/>
      <c r="F231" s="10"/>
      <c r="G231" s="10"/>
      <c r="H231" s="10"/>
      <c r="I231" s="10"/>
    </row>
    <row r="232" spans="3:9" ht="12.75">
      <c r="C232" s="10"/>
      <c r="D232" s="10"/>
      <c r="E232" s="10"/>
      <c r="F232" s="10"/>
      <c r="G232" s="10"/>
      <c r="H232" s="10"/>
      <c r="I232" s="10"/>
    </row>
    <row r="233" spans="3:9" ht="12.75">
      <c r="C233" s="10"/>
      <c r="D233" s="10"/>
      <c r="E233" s="10"/>
      <c r="F233" s="10"/>
      <c r="G233" s="10"/>
      <c r="H233" s="10"/>
      <c r="I233" s="10"/>
    </row>
    <row r="234" spans="3:9" ht="12.75">
      <c r="C234" s="10"/>
      <c r="D234" s="10"/>
      <c r="E234" s="10"/>
      <c r="F234" s="10"/>
      <c r="G234" s="10"/>
      <c r="H234" s="10"/>
      <c r="I234" s="10"/>
    </row>
    <row r="235" spans="3:9" ht="12.75">
      <c r="C235" s="10"/>
      <c r="D235" s="10"/>
      <c r="E235" s="10"/>
      <c r="F235" s="10"/>
      <c r="G235" s="10"/>
      <c r="H235" s="10"/>
      <c r="I235" s="10"/>
    </row>
    <row r="236" spans="3:9" ht="12.75">
      <c r="C236" s="10"/>
      <c r="D236" s="10"/>
      <c r="E236" s="10"/>
      <c r="F236" s="10"/>
      <c r="G236" s="10"/>
      <c r="H236" s="10"/>
      <c r="I236" s="10"/>
    </row>
    <row r="237" spans="3:9" ht="12.75">
      <c r="C237" s="10"/>
      <c r="D237" s="10"/>
      <c r="E237" s="10"/>
      <c r="F237" s="10"/>
      <c r="G237" s="10"/>
      <c r="H237" s="10"/>
      <c r="I237" s="10"/>
    </row>
    <row r="238" spans="3:9" ht="12.75">
      <c r="C238" s="10"/>
      <c r="D238" s="10"/>
      <c r="E238" s="10"/>
      <c r="F238" s="10"/>
      <c r="G238" s="10"/>
      <c r="H238" s="10"/>
      <c r="I238" s="10"/>
    </row>
    <row r="239" spans="3:9" ht="12.75">
      <c r="C239" s="10"/>
      <c r="D239" s="10"/>
      <c r="E239" s="10"/>
      <c r="F239" s="10"/>
      <c r="G239" s="10"/>
      <c r="H239" s="10"/>
      <c r="I239" s="10"/>
    </row>
    <row r="240" spans="3:9" ht="12.75">
      <c r="C240" s="10"/>
      <c r="D240" s="10"/>
      <c r="E240" s="10"/>
      <c r="F240" s="10"/>
      <c r="G240" s="10"/>
      <c r="H240" s="10"/>
      <c r="I240" s="10"/>
    </row>
    <row r="241" spans="3:9" ht="12.75">
      <c r="C241" s="10"/>
      <c r="D241" s="10"/>
      <c r="E241" s="10"/>
      <c r="F241" s="10"/>
      <c r="G241" s="10"/>
      <c r="H241" s="10"/>
      <c r="I241" s="10"/>
    </row>
    <row r="242" spans="3:9" ht="12.75">
      <c r="C242" s="10"/>
      <c r="D242" s="10"/>
      <c r="E242" s="10"/>
      <c r="F242" s="10"/>
      <c r="G242" s="10"/>
      <c r="H242" s="10"/>
      <c r="I242" s="10"/>
    </row>
    <row r="243" spans="3:9" ht="12.75">
      <c r="C243" s="10"/>
      <c r="D243" s="10"/>
      <c r="E243" s="10"/>
      <c r="F243" s="10"/>
      <c r="G243" s="10"/>
      <c r="H243" s="10"/>
      <c r="I243" s="10"/>
    </row>
    <row r="244" spans="3:9" ht="12.75">
      <c r="C244" s="10"/>
      <c r="D244" s="10"/>
      <c r="E244" s="10"/>
      <c r="F244" s="10"/>
      <c r="G244" s="10"/>
      <c r="H244" s="10"/>
      <c r="I244" s="10"/>
    </row>
    <row r="245" spans="3:9" ht="12.75">
      <c r="C245" s="10"/>
      <c r="D245" s="10"/>
      <c r="E245" s="10"/>
      <c r="F245" s="10"/>
      <c r="G245" s="10"/>
      <c r="H245" s="10"/>
      <c r="I245" s="10"/>
    </row>
    <row r="246" spans="3:9" ht="12.75">
      <c r="C246" s="10"/>
      <c r="D246" s="10"/>
      <c r="E246" s="10"/>
      <c r="F246" s="10"/>
      <c r="G246" s="10"/>
      <c r="H246" s="10"/>
      <c r="I246" s="10"/>
    </row>
    <row r="247" spans="3:9" ht="12.75">
      <c r="C247" s="10"/>
      <c r="D247" s="10"/>
      <c r="E247" s="10"/>
      <c r="F247" s="10"/>
      <c r="G247" s="10"/>
      <c r="H247" s="10"/>
      <c r="I247" s="10"/>
    </row>
    <row r="248" spans="3:9" ht="12.75">
      <c r="C248" s="10"/>
      <c r="D248" s="10"/>
      <c r="E248" s="10"/>
      <c r="F248" s="10"/>
      <c r="G248" s="10"/>
      <c r="H248" s="10"/>
      <c r="I248" s="10"/>
    </row>
    <row r="249" spans="3:9" ht="12.75">
      <c r="C249" s="10"/>
      <c r="D249" s="10"/>
      <c r="E249" s="10"/>
      <c r="F249" s="10"/>
      <c r="G249" s="10"/>
      <c r="H249" s="10"/>
      <c r="I249" s="10"/>
    </row>
    <row r="250" spans="3:9" ht="12.75">
      <c r="C250" s="10"/>
      <c r="D250" s="10"/>
      <c r="E250" s="10"/>
      <c r="F250" s="10"/>
      <c r="G250" s="10"/>
      <c r="H250" s="10"/>
      <c r="I250" s="10"/>
    </row>
    <row r="251" spans="3:9" ht="12.75">
      <c r="C251" s="10"/>
      <c r="D251" s="10"/>
      <c r="E251" s="10"/>
      <c r="F251" s="10"/>
      <c r="G251" s="10"/>
      <c r="H251" s="10"/>
      <c r="I251" s="10"/>
    </row>
    <row r="252" spans="3:9" ht="12.75">
      <c r="C252" s="10"/>
      <c r="D252" s="10"/>
      <c r="E252" s="10"/>
      <c r="F252" s="10"/>
      <c r="G252" s="10"/>
      <c r="H252" s="10"/>
      <c r="I252" s="10"/>
    </row>
    <row r="253" spans="3:9" ht="12.75">
      <c r="C253" s="10"/>
      <c r="D253" s="10"/>
      <c r="E253" s="10"/>
      <c r="F253" s="10"/>
      <c r="G253" s="10"/>
      <c r="H253" s="10"/>
      <c r="I253" s="10"/>
    </row>
    <row r="254" spans="3:9" ht="12.75">
      <c r="C254" s="10"/>
      <c r="D254" s="10"/>
      <c r="E254" s="10"/>
      <c r="F254" s="10"/>
      <c r="G254" s="10"/>
      <c r="H254" s="10"/>
      <c r="I254" s="10"/>
    </row>
    <row r="255" spans="3:9" ht="12.75">
      <c r="C255" s="10"/>
      <c r="D255" s="10"/>
      <c r="E255" s="10"/>
      <c r="F255" s="10"/>
      <c r="G255" s="10"/>
      <c r="H255" s="10"/>
      <c r="I255" s="10"/>
    </row>
    <row r="256" spans="3:9" ht="12.75">
      <c r="C256" s="10"/>
      <c r="D256" s="10"/>
      <c r="E256" s="10"/>
      <c r="F256" s="10"/>
      <c r="G256" s="10"/>
      <c r="H256" s="10"/>
      <c r="I256" s="10"/>
    </row>
    <row r="257" spans="3:9" ht="12.75">
      <c r="C257" s="10"/>
      <c r="D257" s="10"/>
      <c r="E257" s="10"/>
      <c r="F257" s="10"/>
      <c r="G257" s="10"/>
      <c r="H257" s="10"/>
      <c r="I257" s="10"/>
    </row>
    <row r="258" spans="3:9" ht="12.75">
      <c r="C258" s="10"/>
      <c r="D258" s="10"/>
      <c r="E258" s="10"/>
      <c r="F258" s="10"/>
      <c r="G258" s="10"/>
      <c r="H258" s="10"/>
      <c r="I258" s="10"/>
    </row>
    <row r="259" spans="3:9" ht="12.75">
      <c r="C259" s="10"/>
      <c r="D259" s="10"/>
      <c r="E259" s="10"/>
      <c r="F259" s="10"/>
      <c r="G259" s="10"/>
      <c r="H259" s="10"/>
      <c r="I259" s="10"/>
    </row>
    <row r="260" spans="3:9" ht="12.75">
      <c r="C260" s="10"/>
      <c r="D260" s="10"/>
      <c r="E260" s="10"/>
      <c r="F260" s="10"/>
      <c r="G260" s="10"/>
      <c r="H260" s="10"/>
      <c r="I260" s="10"/>
    </row>
    <row r="261" spans="3:9" ht="12.75">
      <c r="C261" s="10"/>
      <c r="D261" s="10"/>
      <c r="E261" s="10"/>
      <c r="F261" s="10"/>
      <c r="G261" s="10"/>
      <c r="H261" s="10"/>
      <c r="I261" s="10"/>
    </row>
    <row r="262" spans="3:9" ht="12.75">
      <c r="C262" s="10"/>
      <c r="D262" s="10"/>
      <c r="E262" s="10"/>
      <c r="F262" s="10"/>
      <c r="G262" s="10"/>
      <c r="H262" s="10"/>
      <c r="I262" s="10"/>
    </row>
    <row r="263" spans="3:9" ht="12.75">
      <c r="C263" s="10"/>
      <c r="D263" s="10"/>
      <c r="E263" s="10"/>
      <c r="F263" s="10"/>
      <c r="G263" s="10"/>
      <c r="H263" s="10"/>
      <c r="I263" s="10"/>
    </row>
    <row r="264" spans="3:9" ht="12.75">
      <c r="C264" s="10"/>
      <c r="D264" s="10"/>
      <c r="E264" s="10"/>
      <c r="F264" s="10"/>
      <c r="G264" s="10"/>
      <c r="H264" s="10"/>
      <c r="I264" s="10"/>
    </row>
    <row r="265" spans="3:9" ht="12.75">
      <c r="C265" s="10"/>
      <c r="D265" s="10"/>
      <c r="E265" s="10"/>
      <c r="F265" s="10"/>
      <c r="G265" s="10"/>
      <c r="H265" s="10"/>
      <c r="I265" s="10"/>
    </row>
    <row r="266" spans="3:9" ht="12.75">
      <c r="C266" s="10"/>
      <c r="D266" s="10"/>
      <c r="E266" s="10"/>
      <c r="F266" s="10"/>
      <c r="G266" s="10"/>
      <c r="H266" s="10"/>
      <c r="I266" s="10"/>
    </row>
    <row r="267" spans="3:9" ht="12.75">
      <c r="C267" s="10"/>
      <c r="D267" s="10"/>
      <c r="E267" s="10"/>
      <c r="F267" s="10"/>
      <c r="G267" s="10"/>
      <c r="H267" s="10"/>
      <c r="I267" s="10"/>
    </row>
    <row r="268" spans="3:9" ht="12.75">
      <c r="C268" s="10"/>
      <c r="D268" s="10"/>
      <c r="E268" s="10"/>
      <c r="F268" s="10"/>
      <c r="G268" s="10"/>
      <c r="H268" s="10"/>
      <c r="I268" s="10"/>
    </row>
    <row r="269" spans="3:9" ht="12.75">
      <c r="C269" s="10"/>
      <c r="D269" s="10"/>
      <c r="E269" s="10"/>
      <c r="F269" s="10"/>
      <c r="G269" s="10"/>
      <c r="H269" s="10"/>
      <c r="I269" s="10"/>
    </row>
    <row r="270" spans="3:9" ht="12.75">
      <c r="C270" s="10"/>
      <c r="D270" s="10"/>
      <c r="E270" s="10"/>
      <c r="F270" s="10"/>
      <c r="G270" s="10"/>
      <c r="H270" s="10"/>
      <c r="I270" s="10"/>
    </row>
    <row r="271" spans="3:9" ht="12.75">
      <c r="C271" s="10"/>
      <c r="D271" s="10"/>
      <c r="E271" s="10"/>
      <c r="F271" s="10"/>
      <c r="G271" s="10"/>
      <c r="H271" s="10"/>
      <c r="I271" s="10"/>
    </row>
    <row r="272" spans="3:9" ht="12.75">
      <c r="C272" s="10"/>
      <c r="D272" s="10"/>
      <c r="E272" s="10"/>
      <c r="F272" s="10"/>
      <c r="G272" s="10"/>
      <c r="H272" s="10"/>
      <c r="I272" s="10"/>
    </row>
    <row r="273" spans="3:9" ht="12.75">
      <c r="C273" s="10"/>
      <c r="D273" s="10"/>
      <c r="E273" s="10"/>
      <c r="F273" s="10"/>
      <c r="G273" s="10"/>
      <c r="H273" s="10"/>
      <c r="I273" s="10"/>
    </row>
    <row r="274" spans="3:9" ht="12.75">
      <c r="C274" s="10"/>
      <c r="D274" s="10"/>
      <c r="E274" s="10"/>
      <c r="F274" s="10"/>
      <c r="G274" s="10"/>
      <c r="H274" s="10"/>
      <c r="I274" s="10"/>
    </row>
    <row r="275" spans="3:9" ht="12.75">
      <c r="C275" s="10"/>
      <c r="D275" s="10"/>
      <c r="E275" s="10"/>
      <c r="F275" s="10"/>
      <c r="G275" s="10"/>
      <c r="H275" s="10"/>
      <c r="I275" s="10"/>
    </row>
    <row r="276" spans="3:9" ht="12.75">
      <c r="C276" s="10"/>
      <c r="D276" s="10"/>
      <c r="E276" s="10"/>
      <c r="F276" s="10"/>
      <c r="G276" s="10"/>
      <c r="H276" s="10"/>
      <c r="I276" s="10"/>
    </row>
    <row r="277" spans="3:9" ht="12.75">
      <c r="C277" s="10"/>
      <c r="D277" s="10"/>
      <c r="E277" s="10"/>
      <c r="F277" s="10"/>
      <c r="G277" s="10"/>
      <c r="H277" s="10"/>
      <c r="I277" s="10"/>
    </row>
    <row r="278" spans="3:9" ht="12.75">
      <c r="C278" s="10"/>
      <c r="D278" s="10"/>
      <c r="E278" s="10"/>
      <c r="F278" s="10"/>
      <c r="G278" s="10"/>
      <c r="H278" s="10"/>
      <c r="I278" s="10"/>
    </row>
    <row r="279" spans="3:9" ht="12.75">
      <c r="C279" s="10"/>
      <c r="D279" s="10"/>
      <c r="E279" s="10"/>
      <c r="F279" s="10"/>
      <c r="G279" s="10"/>
      <c r="H279" s="10"/>
      <c r="I279" s="10"/>
    </row>
    <row r="280" spans="3:9" ht="12.75">
      <c r="C280" s="10"/>
      <c r="D280" s="10"/>
      <c r="E280" s="10"/>
      <c r="F280" s="10"/>
      <c r="G280" s="10"/>
      <c r="H280" s="10"/>
      <c r="I280" s="10"/>
    </row>
    <row r="281" spans="3:9" ht="12.75">
      <c r="C281" s="10"/>
      <c r="D281" s="10"/>
      <c r="E281" s="10"/>
      <c r="F281" s="10"/>
      <c r="G281" s="10"/>
      <c r="H281" s="10"/>
      <c r="I281" s="10"/>
    </row>
    <row r="282" spans="3:9" ht="12.75">
      <c r="C282" s="10"/>
      <c r="D282" s="10"/>
      <c r="E282" s="10"/>
      <c r="F282" s="10"/>
      <c r="G282" s="10"/>
      <c r="H282" s="10"/>
      <c r="I282" s="10"/>
    </row>
    <row r="283" spans="3:9" ht="12.75">
      <c r="C283" s="10"/>
      <c r="D283" s="10"/>
      <c r="E283" s="10"/>
      <c r="F283" s="10"/>
      <c r="G283" s="10"/>
      <c r="H283" s="10"/>
      <c r="I283" s="10"/>
    </row>
    <row r="284" spans="3:9" ht="12.75">
      <c r="C284" s="10"/>
      <c r="D284" s="10"/>
      <c r="E284" s="10"/>
      <c r="F284" s="10"/>
      <c r="G284" s="10"/>
      <c r="H284" s="10"/>
      <c r="I284" s="10"/>
    </row>
    <row r="285" spans="3:9" ht="12.75">
      <c r="C285" s="10"/>
      <c r="D285" s="10"/>
      <c r="E285" s="10"/>
      <c r="F285" s="10"/>
      <c r="G285" s="10"/>
      <c r="H285" s="10"/>
      <c r="I285" s="10"/>
    </row>
    <row r="286" spans="3:9" ht="12.75">
      <c r="C286" s="10"/>
      <c r="D286" s="10"/>
      <c r="E286" s="10"/>
      <c r="F286" s="10"/>
      <c r="G286" s="10"/>
      <c r="H286" s="10"/>
      <c r="I286" s="10"/>
    </row>
    <row r="287" spans="3:9" ht="12.75">
      <c r="C287" s="10"/>
      <c r="D287" s="10"/>
      <c r="E287" s="10"/>
      <c r="F287" s="10"/>
      <c r="G287" s="10"/>
      <c r="H287" s="10"/>
      <c r="I287" s="10"/>
    </row>
    <row r="288" spans="3:9" ht="12.75">
      <c r="C288" s="10"/>
      <c r="D288" s="10"/>
      <c r="E288" s="10"/>
      <c r="F288" s="10"/>
      <c r="G288" s="10"/>
      <c r="H288" s="10"/>
      <c r="I288" s="10"/>
    </row>
    <row r="289" spans="3:9" ht="12.75">
      <c r="C289" s="10"/>
      <c r="D289" s="10"/>
      <c r="E289" s="10"/>
      <c r="F289" s="10"/>
      <c r="G289" s="10"/>
      <c r="H289" s="10"/>
      <c r="I289" s="10"/>
    </row>
    <row r="290" spans="3:9" ht="12.75">
      <c r="C290" s="10"/>
      <c r="D290" s="10"/>
      <c r="E290" s="10"/>
      <c r="F290" s="10"/>
      <c r="G290" s="10"/>
      <c r="H290" s="10"/>
      <c r="I290" s="10"/>
    </row>
    <row r="291" spans="3:9" ht="12.75">
      <c r="C291" s="10"/>
      <c r="D291" s="10"/>
      <c r="E291" s="10"/>
      <c r="F291" s="10"/>
      <c r="G291" s="10"/>
      <c r="H291" s="10"/>
      <c r="I291" s="10"/>
    </row>
    <row r="292" spans="3:9" ht="12.75">
      <c r="C292" s="10"/>
      <c r="D292" s="10"/>
      <c r="E292" s="10"/>
      <c r="F292" s="10"/>
      <c r="G292" s="10"/>
      <c r="H292" s="10"/>
      <c r="I292" s="10"/>
    </row>
    <row r="293" spans="3:9" ht="12.75">
      <c r="C293" s="10"/>
      <c r="D293" s="10"/>
      <c r="E293" s="10"/>
      <c r="F293" s="10"/>
      <c r="G293" s="10"/>
      <c r="H293" s="10"/>
      <c r="I293" s="10"/>
    </row>
    <row r="294" spans="3:9" ht="12.75">
      <c r="C294" s="10"/>
      <c r="D294" s="10"/>
      <c r="E294" s="10"/>
      <c r="F294" s="10"/>
      <c r="G294" s="10"/>
      <c r="H294" s="10"/>
      <c r="I294" s="10"/>
    </row>
    <row r="295" spans="3:9" ht="12.75">
      <c r="C295" s="10"/>
      <c r="D295" s="10"/>
      <c r="E295" s="10"/>
      <c r="F295" s="10"/>
      <c r="G295" s="10"/>
      <c r="H295" s="10"/>
      <c r="I295" s="10"/>
    </row>
    <row r="296" spans="3:9" ht="12.75">
      <c r="C296" s="10"/>
      <c r="D296" s="10"/>
      <c r="E296" s="10"/>
      <c r="F296" s="10"/>
      <c r="G296" s="10"/>
      <c r="H296" s="10"/>
      <c r="I296" s="10"/>
    </row>
    <row r="297" spans="3:9" ht="12.75">
      <c r="C297" s="10"/>
      <c r="D297" s="10"/>
      <c r="E297" s="10"/>
      <c r="F297" s="10"/>
      <c r="G297" s="10"/>
      <c r="H297" s="10"/>
      <c r="I297" s="10"/>
    </row>
    <row r="298" spans="3:9" ht="12.75">
      <c r="C298" s="10"/>
      <c r="D298" s="10"/>
      <c r="E298" s="10"/>
      <c r="F298" s="10"/>
      <c r="G298" s="10"/>
      <c r="H298" s="10"/>
      <c r="I298" s="10"/>
    </row>
    <row r="299" spans="3:9" ht="12.75">
      <c r="C299" s="10"/>
      <c r="D299" s="10"/>
      <c r="E299" s="10"/>
      <c r="F299" s="10"/>
      <c r="G299" s="10"/>
      <c r="H299" s="10"/>
      <c r="I299" s="10"/>
    </row>
    <row r="300" spans="3:9" ht="12.75">
      <c r="C300" s="10"/>
      <c r="D300" s="10"/>
      <c r="E300" s="10"/>
      <c r="F300" s="10"/>
      <c r="G300" s="10"/>
      <c r="H300" s="10"/>
      <c r="I300" s="10"/>
    </row>
    <row r="301" spans="3:9" ht="12.75">
      <c r="C301" s="10"/>
      <c r="D301" s="10"/>
      <c r="E301" s="10"/>
      <c r="F301" s="10"/>
      <c r="G301" s="10"/>
      <c r="H301" s="10"/>
      <c r="I301" s="10"/>
    </row>
    <row r="302" spans="3:9" ht="12.75">
      <c r="C302" s="10"/>
      <c r="D302" s="10"/>
      <c r="E302" s="10"/>
      <c r="F302" s="10"/>
      <c r="G302" s="10"/>
      <c r="H302" s="10"/>
      <c r="I302" s="10"/>
    </row>
    <row r="303" spans="3:9" ht="12.75">
      <c r="C303" s="10"/>
      <c r="D303" s="10"/>
      <c r="E303" s="10"/>
      <c r="F303" s="10"/>
      <c r="G303" s="10"/>
      <c r="H303" s="10"/>
      <c r="I303" s="10"/>
    </row>
    <row r="304" spans="3:9" ht="12.75">
      <c r="C304" s="10"/>
      <c r="D304" s="10"/>
      <c r="E304" s="10"/>
      <c r="F304" s="10"/>
      <c r="G304" s="10"/>
      <c r="H304" s="10"/>
      <c r="I304" s="10"/>
    </row>
    <row r="305" spans="3:9" ht="12.75">
      <c r="C305" s="10"/>
      <c r="D305" s="10"/>
      <c r="E305" s="10"/>
      <c r="F305" s="10"/>
      <c r="G305" s="10"/>
      <c r="H305" s="10"/>
      <c r="I305" s="10"/>
    </row>
    <row r="306" spans="3:9" ht="12.75">
      <c r="C306" s="10"/>
      <c r="D306" s="10"/>
      <c r="E306" s="10"/>
      <c r="F306" s="10"/>
      <c r="G306" s="10"/>
      <c r="H306" s="10"/>
      <c r="I306" s="10"/>
    </row>
    <row r="307" spans="3:9" ht="12.75">
      <c r="C307" s="10"/>
      <c r="D307" s="10"/>
      <c r="E307" s="10"/>
      <c r="F307" s="10"/>
      <c r="G307" s="10"/>
      <c r="H307" s="10"/>
      <c r="I307" s="10"/>
    </row>
    <row r="308" spans="3:9" ht="12.75">
      <c r="C308" s="10"/>
      <c r="D308" s="10"/>
      <c r="E308" s="10"/>
      <c r="F308" s="10"/>
      <c r="G308" s="10"/>
      <c r="H308" s="10"/>
      <c r="I308" s="10"/>
    </row>
    <row r="309" spans="3:9" ht="12.75">
      <c r="C309" s="10"/>
      <c r="D309" s="10"/>
      <c r="E309" s="10"/>
      <c r="F309" s="10"/>
      <c r="G309" s="10"/>
      <c r="H309" s="10"/>
      <c r="I309" s="10"/>
    </row>
    <row r="310" spans="3:9" ht="12.75">
      <c r="C310" s="10"/>
      <c r="D310" s="10"/>
      <c r="E310" s="10"/>
      <c r="F310" s="10"/>
      <c r="G310" s="10"/>
      <c r="H310" s="10"/>
      <c r="I310" s="10"/>
    </row>
    <row r="311" spans="3:9" ht="12.75">
      <c r="C311" s="10"/>
      <c r="D311" s="10"/>
      <c r="E311" s="10"/>
      <c r="F311" s="10"/>
      <c r="G311" s="10"/>
      <c r="H311" s="10"/>
      <c r="I311" s="10"/>
    </row>
    <row r="312" spans="3:9" ht="12.75">
      <c r="C312" s="10"/>
      <c r="D312" s="10"/>
      <c r="E312" s="10"/>
      <c r="F312" s="10"/>
      <c r="G312" s="10"/>
      <c r="H312" s="10"/>
      <c r="I312" s="10"/>
    </row>
    <row r="313" spans="3:9" ht="12.75">
      <c r="C313" s="10"/>
      <c r="D313" s="10"/>
      <c r="E313" s="10"/>
      <c r="F313" s="10"/>
      <c r="G313" s="10"/>
      <c r="H313" s="10"/>
      <c r="I313" s="10"/>
    </row>
    <row r="314" spans="3:9" ht="12.75">
      <c r="C314" s="10"/>
      <c r="D314" s="10"/>
      <c r="E314" s="10"/>
      <c r="F314" s="10"/>
      <c r="G314" s="10"/>
      <c r="H314" s="10"/>
      <c r="I314" s="10"/>
    </row>
    <row r="315" spans="3:9" ht="12.75">
      <c r="C315" s="10"/>
      <c r="D315" s="10"/>
      <c r="E315" s="10"/>
      <c r="F315" s="10"/>
      <c r="G315" s="10"/>
      <c r="H315" s="10"/>
      <c r="I315" s="10"/>
    </row>
    <row r="316" spans="3:9" ht="12.75">
      <c r="C316" s="10"/>
      <c r="D316" s="10"/>
      <c r="E316" s="10"/>
      <c r="F316" s="10"/>
      <c r="G316" s="10"/>
      <c r="H316" s="10"/>
      <c r="I316" s="10"/>
    </row>
    <row r="317" spans="3:9" ht="12.75">
      <c r="C317" s="10"/>
      <c r="D317" s="10"/>
      <c r="E317" s="10"/>
      <c r="F317" s="10"/>
      <c r="G317" s="10"/>
      <c r="H317" s="10"/>
      <c r="I317" s="10"/>
    </row>
    <row r="318" spans="3:9" ht="12.75">
      <c r="C318" s="10"/>
      <c r="D318" s="10"/>
      <c r="E318" s="10"/>
      <c r="F318" s="10"/>
      <c r="G318" s="10"/>
      <c r="H318" s="10"/>
      <c r="I318" s="10"/>
    </row>
    <row r="319" spans="3:9" ht="12.75">
      <c r="C319" s="10"/>
      <c r="D319" s="10"/>
      <c r="E319" s="10"/>
      <c r="F319" s="10"/>
      <c r="G319" s="10"/>
      <c r="H319" s="10"/>
      <c r="I319" s="10"/>
    </row>
    <row r="320" spans="3:9" ht="12.75">
      <c r="C320" s="10"/>
      <c r="D320" s="10"/>
      <c r="E320" s="10"/>
      <c r="F320" s="10"/>
      <c r="G320" s="10"/>
      <c r="H320" s="10"/>
      <c r="I320" s="10"/>
    </row>
    <row r="321" spans="3:9" ht="12.75">
      <c r="C321" s="10"/>
      <c r="D321" s="10"/>
      <c r="E321" s="10"/>
      <c r="F321" s="10"/>
      <c r="G321" s="10"/>
      <c r="H321" s="10"/>
      <c r="I321" s="10"/>
    </row>
    <row r="322" spans="3:9" ht="12.75">
      <c r="C322" s="10"/>
      <c r="D322" s="10"/>
      <c r="E322" s="10"/>
      <c r="F322" s="10"/>
      <c r="G322" s="10"/>
      <c r="H322" s="10"/>
      <c r="I322" s="10"/>
    </row>
    <row r="323" spans="3:9" ht="12.75">
      <c r="C323" s="10"/>
      <c r="D323" s="10"/>
      <c r="E323" s="10"/>
      <c r="F323" s="10"/>
      <c r="G323" s="10"/>
      <c r="H323" s="10"/>
      <c r="I323" s="10"/>
    </row>
    <row r="324" spans="3:9" ht="12.75">
      <c r="C324" s="10"/>
      <c r="D324" s="10"/>
      <c r="E324" s="10"/>
      <c r="F324" s="10"/>
      <c r="G324" s="10"/>
      <c r="H324" s="10"/>
      <c r="I324" s="10"/>
    </row>
    <row r="325" spans="3:9" ht="12.75">
      <c r="C325" s="10"/>
      <c r="D325" s="10"/>
      <c r="E325" s="10"/>
      <c r="F325" s="10"/>
      <c r="G325" s="10"/>
      <c r="H325" s="10"/>
      <c r="I325" s="10"/>
    </row>
    <row r="326" spans="3:9" ht="12.75">
      <c r="C326" s="10"/>
      <c r="D326" s="10"/>
      <c r="E326" s="10"/>
      <c r="F326" s="10"/>
      <c r="G326" s="10"/>
      <c r="H326" s="10"/>
      <c r="I326" s="10"/>
    </row>
    <row r="327" spans="3:9" ht="12.75">
      <c r="C327" s="10"/>
      <c r="D327" s="10"/>
      <c r="E327" s="10"/>
      <c r="F327" s="10"/>
      <c r="G327" s="10"/>
      <c r="H327" s="10"/>
      <c r="I327" s="10"/>
    </row>
    <row r="328" spans="3:9" ht="12.75">
      <c r="C328" s="10"/>
      <c r="D328" s="10"/>
      <c r="E328" s="10"/>
      <c r="F328" s="10"/>
      <c r="G328" s="10"/>
      <c r="H328" s="10"/>
      <c r="I328" s="10"/>
    </row>
    <row r="329" spans="3:9" ht="12.75">
      <c r="C329" s="10"/>
      <c r="D329" s="10"/>
      <c r="E329" s="10"/>
      <c r="F329" s="10"/>
      <c r="G329" s="10"/>
      <c r="H329" s="10"/>
      <c r="I329" s="10"/>
    </row>
    <row r="330" spans="3:9" ht="12.75">
      <c r="C330" s="10"/>
      <c r="D330" s="10"/>
      <c r="E330" s="10"/>
      <c r="F330" s="10"/>
      <c r="G330" s="10"/>
      <c r="H330" s="10"/>
      <c r="I330" s="10"/>
    </row>
    <row r="331" spans="3:9" ht="12.75">
      <c r="C331" s="10"/>
      <c r="D331" s="10"/>
      <c r="E331" s="10"/>
      <c r="F331" s="10"/>
      <c r="G331" s="10"/>
      <c r="H331" s="10"/>
      <c r="I331" s="10"/>
    </row>
    <row r="332" spans="3:9" ht="12.75">
      <c r="C332" s="10"/>
      <c r="D332" s="10"/>
      <c r="E332" s="10"/>
      <c r="F332" s="10"/>
      <c r="G332" s="10"/>
      <c r="H332" s="10"/>
      <c r="I332" s="10"/>
    </row>
    <row r="333" spans="3:9" ht="12.75">
      <c r="C333" s="10"/>
      <c r="D333" s="10"/>
      <c r="E333" s="10"/>
      <c r="F333" s="10"/>
      <c r="G333" s="10"/>
      <c r="H333" s="10"/>
      <c r="I333" s="10"/>
    </row>
    <row r="334" spans="3:9" ht="12.75">
      <c r="C334" s="10"/>
      <c r="D334" s="10"/>
      <c r="E334" s="10"/>
      <c r="F334" s="10"/>
      <c r="G334" s="10"/>
      <c r="H334" s="10"/>
      <c r="I334" s="10"/>
    </row>
    <row r="335" spans="3:9" ht="12.75">
      <c r="C335" s="10"/>
      <c r="D335" s="10"/>
      <c r="E335" s="10"/>
      <c r="F335" s="10"/>
      <c r="G335" s="10"/>
      <c r="H335" s="10"/>
      <c r="I335" s="10"/>
    </row>
    <row r="336" spans="3:9" ht="12.75">
      <c r="C336" s="10"/>
      <c r="D336" s="10"/>
      <c r="E336" s="10"/>
      <c r="F336" s="10"/>
      <c r="G336" s="10"/>
      <c r="H336" s="10"/>
      <c r="I336" s="10"/>
    </row>
    <row r="337" spans="3:9" ht="12.75">
      <c r="C337" s="10"/>
      <c r="D337" s="10"/>
      <c r="E337" s="10"/>
      <c r="F337" s="10"/>
      <c r="G337" s="10"/>
      <c r="H337" s="10"/>
      <c r="I337" s="10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 Hopkins</dc:creator>
  <cp:keywords/>
  <dc:description/>
  <cp:lastModifiedBy>m</cp:lastModifiedBy>
  <cp:lastPrinted>2011-03-13T17:06:54Z</cp:lastPrinted>
  <dcterms:created xsi:type="dcterms:W3CDTF">2004-03-17T20:23:00Z</dcterms:created>
  <dcterms:modified xsi:type="dcterms:W3CDTF">2011-03-13T17:08:38Z</dcterms:modified>
  <cp:category/>
  <cp:version/>
  <cp:contentType/>
  <cp:contentStatus/>
</cp:coreProperties>
</file>